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810"/>
  <workbookPr showInkAnnotation="0" autoCompressPictures="0"/>
  <bookViews>
    <workbookView xWindow="0" yWindow="0" windowWidth="14560" windowHeight="15460" tabRatio="500"/>
  </bookViews>
  <sheets>
    <sheet name="FTE RD_FASE2 ITk" sheetId="4" r:id="rId1"/>
    <sheet name="Ass. RD_FASE2_2015" sheetId="2" r:id="rId2"/>
    <sheet name="Ass. RD_FASE2_2015 (2)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41" i="4" l="1"/>
  <c r="U41" i="4"/>
  <c r="V41" i="4"/>
  <c r="W41" i="4"/>
  <c r="X41" i="4"/>
  <c r="Y41" i="4"/>
  <c r="Z41" i="4"/>
  <c r="AA41" i="4"/>
  <c r="AB41" i="4"/>
  <c r="T42" i="4"/>
  <c r="U42" i="4"/>
  <c r="V42" i="4"/>
  <c r="W42" i="4"/>
  <c r="X42" i="4"/>
  <c r="Y42" i="4"/>
  <c r="Z42" i="4"/>
  <c r="AA42" i="4"/>
  <c r="AB42" i="4"/>
  <c r="T51" i="4"/>
  <c r="U51" i="4"/>
  <c r="V51" i="4"/>
  <c r="W51" i="4"/>
  <c r="X51" i="4"/>
  <c r="Y51" i="4"/>
  <c r="Z51" i="4"/>
  <c r="AA51" i="4"/>
  <c r="AB51" i="4"/>
  <c r="AR61" i="4"/>
  <c r="AQ61" i="4"/>
  <c r="AP61" i="4"/>
  <c r="T50" i="4"/>
  <c r="U50" i="4"/>
  <c r="V50" i="4"/>
  <c r="W50" i="4"/>
  <c r="X50" i="4"/>
  <c r="Y50" i="4"/>
  <c r="Z50" i="4"/>
  <c r="AA50" i="4"/>
  <c r="AB50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3" i="4"/>
  <c r="AB44" i="4"/>
  <c r="AB45" i="4"/>
  <c r="AB46" i="4"/>
  <c r="AB47" i="4"/>
  <c r="AB48" i="4"/>
  <c r="AB49" i="4"/>
  <c r="Z4" i="4"/>
  <c r="AA4" i="4"/>
  <c r="AA49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3" i="4"/>
  <c r="AA44" i="4"/>
  <c r="AA45" i="4"/>
  <c r="AA46" i="4"/>
  <c r="AA47" i="4"/>
  <c r="AA48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3" i="4"/>
  <c r="Z44" i="4"/>
  <c r="Z45" i="4"/>
  <c r="Z46" i="4"/>
  <c r="Z47" i="4"/>
  <c r="Z48" i="4"/>
  <c r="Z49" i="4"/>
  <c r="Y49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3" i="4"/>
  <c r="Y44" i="4"/>
  <c r="Y45" i="4"/>
  <c r="Y46" i="4"/>
  <c r="Y47" i="4"/>
  <c r="Y48" i="4"/>
  <c r="Y4" i="4"/>
  <c r="L52" i="4"/>
  <c r="J52" i="4"/>
  <c r="H52" i="4"/>
  <c r="AB4" i="4"/>
  <c r="AM61" i="4"/>
  <c r="AL61" i="4"/>
  <c r="AK61" i="4"/>
  <c r="AG61" i="4"/>
  <c r="AF61" i="4"/>
  <c r="AE61" i="4"/>
  <c r="AA52" i="4"/>
  <c r="Z52" i="4"/>
  <c r="Y52" i="4"/>
  <c r="X4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3" i="4"/>
  <c r="X44" i="4"/>
  <c r="X45" i="4"/>
  <c r="X46" i="4"/>
  <c r="X47" i="4"/>
  <c r="X48" i="4"/>
  <c r="X49" i="4"/>
  <c r="X52" i="4"/>
  <c r="C52" i="4"/>
  <c r="V52" i="4"/>
  <c r="K52" i="4"/>
  <c r="I52" i="4"/>
  <c r="G52" i="4"/>
  <c r="F52" i="4"/>
  <c r="W49" i="4"/>
  <c r="V49" i="4"/>
  <c r="U49" i="4"/>
  <c r="T49" i="4"/>
  <c r="S49" i="4"/>
  <c r="W48" i="4"/>
  <c r="V48" i="4"/>
  <c r="U48" i="4"/>
  <c r="T48" i="4"/>
  <c r="S48" i="4"/>
  <c r="W47" i="4"/>
  <c r="V47" i="4"/>
  <c r="U47" i="4"/>
  <c r="T47" i="4"/>
  <c r="S47" i="4"/>
  <c r="W46" i="4"/>
  <c r="V46" i="4"/>
  <c r="U46" i="4"/>
  <c r="T46" i="4"/>
  <c r="S46" i="4"/>
  <c r="W45" i="4"/>
  <c r="V45" i="4"/>
  <c r="U45" i="4"/>
  <c r="T45" i="4"/>
  <c r="S45" i="4"/>
  <c r="W44" i="4"/>
  <c r="V44" i="4"/>
  <c r="U44" i="4"/>
  <c r="T44" i="4"/>
  <c r="S44" i="4"/>
  <c r="W43" i="4"/>
  <c r="V43" i="4"/>
  <c r="U43" i="4"/>
  <c r="T43" i="4"/>
  <c r="S43" i="4"/>
  <c r="S41" i="4"/>
  <c r="W40" i="4"/>
  <c r="V40" i="4"/>
  <c r="U40" i="4"/>
  <c r="T40" i="4"/>
  <c r="S40" i="4"/>
  <c r="W39" i="4"/>
  <c r="V39" i="4"/>
  <c r="U39" i="4"/>
  <c r="T39" i="4"/>
  <c r="S39" i="4"/>
  <c r="W38" i="4"/>
  <c r="V38" i="4"/>
  <c r="U38" i="4"/>
  <c r="T38" i="4"/>
  <c r="S38" i="4"/>
  <c r="W37" i="4"/>
  <c r="V37" i="4"/>
  <c r="U37" i="4"/>
  <c r="T37" i="4"/>
  <c r="S37" i="4"/>
  <c r="W36" i="4"/>
  <c r="V36" i="4"/>
  <c r="U36" i="4"/>
  <c r="T36" i="4"/>
  <c r="S36" i="4"/>
  <c r="W35" i="4"/>
  <c r="V35" i="4"/>
  <c r="U35" i="4"/>
  <c r="T35" i="4"/>
  <c r="S35" i="4"/>
  <c r="W34" i="4"/>
  <c r="V34" i="4"/>
  <c r="U34" i="4"/>
  <c r="T34" i="4"/>
  <c r="S34" i="4"/>
  <c r="W33" i="4"/>
  <c r="V33" i="4"/>
  <c r="U33" i="4"/>
  <c r="T33" i="4"/>
  <c r="S33" i="4"/>
  <c r="W32" i="4"/>
  <c r="V32" i="4"/>
  <c r="U32" i="4"/>
  <c r="T32" i="4"/>
  <c r="S32" i="4"/>
  <c r="W31" i="4"/>
  <c r="V31" i="4"/>
  <c r="U31" i="4"/>
  <c r="T31" i="4"/>
  <c r="S31" i="4"/>
  <c r="W30" i="4"/>
  <c r="V30" i="4"/>
  <c r="U30" i="4"/>
  <c r="T30" i="4"/>
  <c r="S30" i="4"/>
  <c r="W29" i="4"/>
  <c r="V29" i="4"/>
  <c r="U29" i="4"/>
  <c r="T29" i="4"/>
  <c r="S29" i="4"/>
  <c r="W28" i="4"/>
  <c r="V28" i="4"/>
  <c r="U28" i="4"/>
  <c r="T28" i="4"/>
  <c r="S28" i="4"/>
  <c r="W27" i="4"/>
  <c r="V27" i="4"/>
  <c r="U27" i="4"/>
  <c r="T27" i="4"/>
  <c r="S27" i="4"/>
  <c r="W26" i="4"/>
  <c r="V26" i="4"/>
  <c r="U26" i="4"/>
  <c r="T26" i="4"/>
  <c r="S26" i="4"/>
  <c r="W25" i="4"/>
  <c r="V25" i="4"/>
  <c r="U25" i="4"/>
  <c r="T25" i="4"/>
  <c r="S25" i="4"/>
  <c r="W24" i="4"/>
  <c r="V24" i="4"/>
  <c r="U24" i="4"/>
  <c r="T24" i="4"/>
  <c r="S24" i="4"/>
  <c r="W23" i="4"/>
  <c r="V23" i="4"/>
  <c r="U23" i="4"/>
  <c r="T23" i="4"/>
  <c r="S23" i="4"/>
  <c r="W22" i="4"/>
  <c r="V22" i="4"/>
  <c r="U22" i="4"/>
  <c r="T22" i="4"/>
  <c r="S22" i="4"/>
  <c r="W21" i="4"/>
  <c r="V21" i="4"/>
  <c r="U21" i="4"/>
  <c r="T21" i="4"/>
  <c r="S21" i="4"/>
  <c r="W20" i="4"/>
  <c r="V20" i="4"/>
  <c r="U20" i="4"/>
  <c r="T20" i="4"/>
  <c r="S20" i="4"/>
  <c r="W19" i="4"/>
  <c r="V19" i="4"/>
  <c r="U19" i="4"/>
  <c r="T19" i="4"/>
  <c r="S19" i="4"/>
  <c r="W18" i="4"/>
  <c r="V18" i="4"/>
  <c r="U18" i="4"/>
  <c r="T18" i="4"/>
  <c r="S18" i="4"/>
  <c r="W17" i="4"/>
  <c r="V17" i="4"/>
  <c r="U17" i="4"/>
  <c r="T17" i="4"/>
  <c r="S17" i="4"/>
  <c r="W16" i="4"/>
  <c r="V16" i="4"/>
  <c r="U16" i="4"/>
  <c r="T16" i="4"/>
  <c r="S16" i="4"/>
  <c r="W15" i="4"/>
  <c r="V15" i="4"/>
  <c r="U15" i="4"/>
  <c r="T15" i="4"/>
  <c r="S15" i="4"/>
  <c r="W14" i="4"/>
  <c r="V14" i="4"/>
  <c r="U14" i="4"/>
  <c r="T14" i="4"/>
  <c r="S14" i="4"/>
  <c r="W13" i="4"/>
  <c r="V13" i="4"/>
  <c r="U13" i="4"/>
  <c r="T13" i="4"/>
  <c r="S13" i="4"/>
  <c r="W12" i="4"/>
  <c r="V12" i="4"/>
  <c r="U12" i="4"/>
  <c r="T12" i="4"/>
  <c r="S12" i="4"/>
  <c r="W11" i="4"/>
  <c r="V11" i="4"/>
  <c r="U11" i="4"/>
  <c r="T11" i="4"/>
  <c r="S11" i="4"/>
  <c r="W10" i="4"/>
  <c r="V10" i="4"/>
  <c r="U10" i="4"/>
  <c r="T10" i="4"/>
  <c r="S10" i="4"/>
  <c r="W9" i="4"/>
  <c r="V9" i="4"/>
  <c r="U9" i="4"/>
  <c r="T9" i="4"/>
  <c r="S9" i="4"/>
  <c r="W8" i="4"/>
  <c r="V8" i="4"/>
  <c r="U8" i="4"/>
  <c r="T8" i="4"/>
  <c r="S8" i="4"/>
  <c r="W7" i="4"/>
  <c r="V7" i="4"/>
  <c r="U7" i="4"/>
  <c r="T7" i="4"/>
  <c r="S7" i="4"/>
  <c r="W6" i="4"/>
  <c r="V6" i="4"/>
  <c r="U6" i="4"/>
  <c r="T6" i="4"/>
  <c r="S6" i="4"/>
  <c r="W4" i="4"/>
  <c r="V4" i="4"/>
  <c r="U4" i="4"/>
  <c r="T4" i="4"/>
  <c r="S4" i="4"/>
  <c r="X3" i="4"/>
  <c r="W3" i="4"/>
  <c r="C11" i="3"/>
  <c r="K6" i="3"/>
  <c r="L6" i="3"/>
  <c r="K7" i="3"/>
  <c r="L7" i="3"/>
  <c r="K8" i="3"/>
  <c r="L8" i="3"/>
  <c r="K9" i="3"/>
  <c r="L9" i="3"/>
  <c r="K10" i="3"/>
  <c r="L10" i="3"/>
  <c r="L5" i="3"/>
  <c r="K5" i="3"/>
  <c r="E11" i="3"/>
  <c r="F11" i="3"/>
  <c r="E12" i="3"/>
  <c r="G11" i="3"/>
  <c r="H11" i="3"/>
  <c r="G12" i="3"/>
  <c r="I11" i="3"/>
  <c r="J11" i="3"/>
  <c r="I12" i="3"/>
  <c r="L11" i="3"/>
  <c r="D11" i="3"/>
  <c r="C12" i="3"/>
  <c r="K11" i="3"/>
  <c r="K12" i="3"/>
</calcChain>
</file>

<file path=xl/sharedStrings.xml><?xml version="1.0" encoding="utf-8"?>
<sst xmlns="http://schemas.openxmlformats.org/spreadsheetml/2006/main" count="1105" uniqueCount="209">
  <si>
    <t xml:space="preserve">Bilancio 2015 &gt; Globale &gt; Gruppo I &gt; Esperimento RD_FASE2 &gt; Riassuntivo assegnazioni </t>
  </si>
  <si>
    <t>Sez. &amp; Suf.</t>
  </si>
  <si>
    <t xml:space="preserve">MISS </t>
  </si>
  <si>
    <t xml:space="preserve">CON </t>
  </si>
  <si>
    <t xml:space="preserve">ALTRICONS </t>
  </si>
  <si>
    <t xml:space="preserve">SEM </t>
  </si>
  <si>
    <t xml:space="preserve">TRA </t>
  </si>
  <si>
    <t xml:space="preserve">PUB </t>
  </si>
  <si>
    <t xml:space="preserve">LIC-SW </t>
  </si>
  <si>
    <t xml:space="preserve">MAN </t>
  </si>
  <si>
    <t xml:space="preserve">INV </t>
  </si>
  <si>
    <t xml:space="preserve">APP </t>
  </si>
  <si>
    <t xml:space="preserve">SPSERVIZI </t>
  </si>
  <si>
    <t>TOTALE</t>
  </si>
  <si>
    <t xml:space="preserve">Sj </t>
  </si>
  <si>
    <t>Dot.</t>
  </si>
  <si>
    <t>Ant.</t>
  </si>
  <si>
    <t xml:space="preserve">BA </t>
  </si>
  <si>
    <t xml:space="preserve">  </t>
  </si>
  <si>
    <t xml:space="preserve">BO </t>
  </si>
  <si>
    <t xml:space="preserve">CS.DTZ </t>
  </si>
  <si>
    <t xml:space="preserve">FI </t>
  </si>
  <si>
    <t xml:space="preserve">GE </t>
  </si>
  <si>
    <t xml:space="preserve">LNF </t>
  </si>
  <si>
    <t xml:space="preserve">MI </t>
  </si>
  <si>
    <t xml:space="preserve">MIB </t>
  </si>
  <si>
    <t xml:space="preserve">NA </t>
  </si>
  <si>
    <t xml:space="preserve">PG </t>
  </si>
  <si>
    <t xml:space="preserve">PI </t>
  </si>
  <si>
    <t xml:space="preserve">RM1 </t>
  </si>
  <si>
    <t xml:space="preserve">RM2.DTZ </t>
  </si>
  <si>
    <t xml:space="preserve">TIFPA </t>
  </si>
  <si>
    <t xml:space="preserve">TO </t>
  </si>
  <si>
    <t xml:space="preserve">UD.DTZ </t>
  </si>
  <si>
    <t xml:space="preserve">TOTALE </t>
  </si>
  <si>
    <t>   </t>
  </si>
  <si>
    <r>
      <t>referee</t>
    </r>
    <r>
      <rPr>
        <sz val="10"/>
        <color theme="1"/>
        <rFont val="Calibri"/>
        <scheme val="minor"/>
      </rPr>
      <t>: Marco Grassi</t>
    </r>
  </si>
  <si>
    <t>      </t>
  </si>
  <si>
    <r>
      <t>referee</t>
    </r>
    <r>
      <rPr>
        <sz val="10"/>
        <color theme="1"/>
        <rFont val="Calibri"/>
        <scheme val="minor"/>
      </rPr>
      <t>: Davide Pinci</t>
    </r>
  </si>
  <si>
    <r>
      <t>referee</t>
    </r>
    <r>
      <rPr>
        <sz val="10"/>
        <color theme="1"/>
        <rFont val="Calibri"/>
        <scheme val="minor"/>
      </rPr>
      <t>: Ronaldo Bellazzini</t>
    </r>
  </si>
  <si>
    <r>
      <t>referee</t>
    </r>
    <r>
      <rPr>
        <sz val="10"/>
        <color theme="1"/>
        <rFont val="Calibri"/>
        <scheme val="minor"/>
      </rPr>
      <t>: Flavio Pietro Marchetto</t>
    </r>
  </si>
  <si>
    <r>
      <t>respnaz</t>
    </r>
    <r>
      <rPr>
        <sz val="10"/>
        <color theme="1"/>
        <rFont val="Calibri"/>
        <scheme val="minor"/>
      </rPr>
      <t>: Nadia Pastrone</t>
    </r>
  </si>
  <si>
    <r>
      <t>respnaz</t>
    </r>
    <r>
      <rPr>
        <sz val="10"/>
        <color theme="1"/>
        <rFont val="Calibri"/>
        <scheme val="minor"/>
      </rPr>
      <t>: Roberto Tenchini</t>
    </r>
  </si>
  <si>
    <r>
      <t>respnaz</t>
    </r>
    <r>
      <rPr>
        <sz val="10"/>
        <color theme="1"/>
        <rFont val="Calibri"/>
        <scheme val="minor"/>
      </rPr>
      <t>: Roberto Ferrari</t>
    </r>
  </si>
  <si>
    <r>
      <rPr>
        <b/>
        <sz val="12"/>
        <color theme="1"/>
        <rFont val="Calibri"/>
        <family val="2"/>
        <scheme val="minor"/>
      </rPr>
      <t>referee:</t>
    </r>
    <r>
      <rPr>
        <sz val="12"/>
        <color theme="1"/>
        <rFont val="Calibri"/>
        <family val="2"/>
        <scheme val="minor"/>
      </rPr>
      <t xml:space="preserve"> Marco Grassi</t>
    </r>
  </si>
  <si>
    <r>
      <rPr>
        <b/>
        <sz val="12"/>
        <color theme="1"/>
        <rFont val="Calibri"/>
        <family val="2"/>
        <scheme val="minor"/>
      </rPr>
      <t>referee:</t>
    </r>
    <r>
      <rPr>
        <sz val="12"/>
        <color theme="1"/>
        <rFont val="Calibri"/>
        <family val="2"/>
        <scheme val="minor"/>
      </rPr>
      <t xml:space="preserve"> Davide Pinci</t>
    </r>
  </si>
  <si>
    <r>
      <rPr>
        <b/>
        <sz val="12"/>
        <color theme="1"/>
        <rFont val="Calibri"/>
        <family val="2"/>
        <scheme val="minor"/>
      </rPr>
      <t>referee:</t>
    </r>
    <r>
      <rPr>
        <sz val="12"/>
        <color theme="1"/>
        <rFont val="Calibri"/>
        <family val="2"/>
        <scheme val="minor"/>
      </rPr>
      <t xml:space="preserve"> Ronaldo Bellazzini</t>
    </r>
  </si>
  <si>
    <r>
      <rPr>
        <b/>
        <sz val="12"/>
        <color theme="1"/>
        <rFont val="Calibri"/>
        <family val="2"/>
        <scheme val="minor"/>
      </rPr>
      <t>referee:</t>
    </r>
    <r>
      <rPr>
        <sz val="12"/>
        <color theme="1"/>
        <rFont val="Calibri"/>
        <family val="2"/>
        <scheme val="minor"/>
      </rPr>
      <t xml:space="preserve"> Flavio Pietro Marchetto</t>
    </r>
  </si>
  <si>
    <r>
      <rPr>
        <b/>
        <sz val="12"/>
        <color theme="1"/>
        <rFont val="Calibri"/>
        <family val="2"/>
        <scheme val="minor"/>
      </rPr>
      <t xml:space="preserve">respnaz: </t>
    </r>
    <r>
      <rPr>
        <sz val="12"/>
        <color theme="1"/>
        <rFont val="Calibri"/>
        <family val="2"/>
        <scheme val="minor"/>
      </rPr>
      <t>Nadia Pastrone</t>
    </r>
  </si>
  <si>
    <r>
      <rPr>
        <b/>
        <sz val="12"/>
        <color theme="1"/>
        <rFont val="Calibri"/>
        <family val="2"/>
        <scheme val="minor"/>
      </rPr>
      <t>respnaz:</t>
    </r>
    <r>
      <rPr>
        <sz val="12"/>
        <color theme="1"/>
        <rFont val="Calibri"/>
        <family val="2"/>
        <scheme val="minor"/>
      </rPr>
      <t xml:space="preserve"> Roberto Tenchini</t>
    </r>
  </si>
  <si>
    <r>
      <rPr>
        <b/>
        <sz val="12"/>
        <color rgb="FFFF0000"/>
        <rFont val="Calibri"/>
        <scheme val="minor"/>
      </rPr>
      <t>respnaz: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Roberto Ferrari</t>
    </r>
  </si>
  <si>
    <t>"Tasca" HV-CMOS nel caso HVR_CCPD non passasse in CSN5</t>
  </si>
  <si>
    <t>No.</t>
  </si>
  <si>
    <t>Sezione</t>
  </si>
  <si>
    <t>Nome</t>
  </si>
  <si>
    <t>Cognome</t>
  </si>
  <si>
    <t>Ruolo</t>
  </si>
  <si>
    <t>ITk'14</t>
  </si>
  <si>
    <t>RD_FASE2</t>
  </si>
  <si>
    <t>HVR_CCPD</t>
  </si>
  <si>
    <t>Nota</t>
  </si>
  <si>
    <t>First Name</t>
  </si>
  <si>
    <t>Family Name</t>
  </si>
  <si>
    <t>CHIPIX65</t>
  </si>
  <si>
    <t>BO</t>
  </si>
  <si>
    <t>Davide</t>
  </si>
  <si>
    <t>Falchieri</t>
  </si>
  <si>
    <t>Tecn.Cat.D</t>
  </si>
  <si>
    <t>x</t>
  </si>
  <si>
    <t>Alessandro</t>
  </si>
  <si>
    <t>Gabrielli</t>
  </si>
  <si>
    <t>RIC</t>
  </si>
  <si>
    <t>Matteo</t>
  </si>
  <si>
    <t>Negrini</t>
  </si>
  <si>
    <t>Carla</t>
  </si>
  <si>
    <t>Sbarra</t>
  </si>
  <si>
    <t>Antonio</t>
  </si>
  <si>
    <t>Sidoti</t>
  </si>
  <si>
    <t>Maximiliano</t>
  </si>
  <si>
    <t>Sioli</t>
  </si>
  <si>
    <t>PA</t>
  </si>
  <si>
    <t>Mauro</t>
  </si>
  <si>
    <t>Villa</t>
  </si>
  <si>
    <t>CS</t>
  </si>
  <si>
    <t xml:space="preserve">Giuseppe </t>
  </si>
  <si>
    <t>Cocorullo</t>
  </si>
  <si>
    <t xml:space="preserve">PO </t>
  </si>
  <si>
    <t xml:space="preserve">Dipartimento di Ingegneria Informatica, Modellistica, Elettronica e Sistemistica (DIMES) </t>
  </si>
  <si>
    <t>Felice</t>
  </si>
  <si>
    <t>Crupi</t>
  </si>
  <si>
    <t>Anna</t>
  </si>
  <si>
    <t>Mastroberardino</t>
  </si>
  <si>
    <t xml:space="preserve">RU </t>
  </si>
  <si>
    <t xml:space="preserve">Antonio </t>
  </si>
  <si>
    <t>Policicchio</t>
  </si>
  <si>
    <t xml:space="preserve">Assegnista </t>
  </si>
  <si>
    <t>Daniela</t>
  </si>
  <si>
    <t>Salvatore</t>
  </si>
  <si>
    <t>GE</t>
  </si>
  <si>
    <t>Michele</t>
  </si>
  <si>
    <t>Biasotti</t>
  </si>
  <si>
    <t>Valentina</t>
  </si>
  <si>
    <t>Ceriale</t>
  </si>
  <si>
    <t xml:space="preserve">Dott. </t>
  </si>
  <si>
    <t>Giovanni</t>
  </si>
  <si>
    <t>Darbo</t>
  </si>
  <si>
    <t>DR</t>
  </si>
  <si>
    <t>Andrea</t>
  </si>
  <si>
    <t>Favareto</t>
  </si>
  <si>
    <t>Gaudiello</t>
  </si>
  <si>
    <t>Claudia</t>
  </si>
  <si>
    <t>Gemme</t>
  </si>
  <si>
    <t>Elisa</t>
  </si>
  <si>
    <t>Guido</t>
  </si>
  <si>
    <t>Paolo</t>
  </si>
  <si>
    <t>Morettini</t>
  </si>
  <si>
    <t>1-RIC</t>
  </si>
  <si>
    <t>Leonardo</t>
  </si>
  <si>
    <t>Rossi</t>
  </si>
  <si>
    <t>Mario</t>
  </si>
  <si>
    <t>Sannino</t>
  </si>
  <si>
    <t>MI</t>
  </si>
  <si>
    <t>Gianluca</t>
  </si>
  <si>
    <t>Alimonti</t>
  </si>
  <si>
    <t>Attilio</t>
  </si>
  <si>
    <t>Andreazza</t>
  </si>
  <si>
    <t>Alessandra</t>
  </si>
  <si>
    <t>Camplani</t>
  </si>
  <si>
    <t>su HV-CMOS - Su AIDA al 100% fino alla fine del progetto. Contribuisce a irraggiamento</t>
  </si>
  <si>
    <t>Citterio</t>
  </si>
  <si>
    <t>DTEC</t>
  </si>
  <si>
    <t>su HV-CMOS</t>
  </si>
  <si>
    <t>Simone</t>
  </si>
  <si>
    <t>Coelli</t>
  </si>
  <si>
    <t>TEC</t>
  </si>
  <si>
    <t>Tommaso</t>
  </si>
  <si>
    <t>Lari</t>
  </si>
  <si>
    <t>Valentino</t>
  </si>
  <si>
    <t>Liberali</t>
  </si>
  <si>
    <t>Chiara</t>
  </si>
  <si>
    <t>Meroni</t>
  </si>
  <si>
    <t>Francesco</t>
  </si>
  <si>
    <t>Ragusa</t>
  </si>
  <si>
    <t>PO</t>
  </si>
  <si>
    <t>Shojaii</t>
  </si>
  <si>
    <t>Seyedruhollah</t>
  </si>
  <si>
    <t>-</t>
  </si>
  <si>
    <t>Consulenza su HV-CMOS (ATLAS, attivo in FTK)</t>
  </si>
  <si>
    <t>Hitesh</t>
  </si>
  <si>
    <t>Shrimali</t>
  </si>
  <si>
    <t>su HV-CMOS - Assegnista UniMI</t>
  </si>
  <si>
    <t>Alberto</t>
  </si>
  <si>
    <t>Stabile</t>
  </si>
  <si>
    <t>Clara</t>
  </si>
  <si>
    <t>Troncon</t>
  </si>
  <si>
    <t>TN</t>
  </si>
  <si>
    <t>Gian-Franco</t>
  </si>
  <si>
    <t xml:space="preserve">Dalla Betta </t>
  </si>
  <si>
    <t xml:space="preserve">PA </t>
  </si>
  <si>
    <t>Leo</t>
  </si>
  <si>
    <t xml:space="preserve">Huf Campos Braga </t>
  </si>
  <si>
    <t>David</t>
  </si>
  <si>
    <t>Macii</t>
  </si>
  <si>
    <t>Roberto</t>
  </si>
  <si>
    <t>Mendicino</t>
  </si>
  <si>
    <t>DMS</t>
  </si>
  <si>
    <t>Sultan</t>
  </si>
  <si>
    <t xml:space="preserve">Giovanni </t>
  </si>
  <si>
    <t>Verzellesi</t>
  </si>
  <si>
    <t>40 % nel 2015 e 2016</t>
  </si>
  <si>
    <t>UD</t>
  </si>
  <si>
    <t>Marina</t>
  </si>
  <si>
    <t>Cobal</t>
  </si>
  <si>
    <t>Carlo</t>
  </si>
  <si>
    <t>Del Papa</t>
  </si>
  <si>
    <t>Mario Paolo</t>
  </si>
  <si>
    <t>Giordani</t>
  </si>
  <si>
    <t>Total</t>
  </si>
  <si>
    <t>ITk</t>
  </si>
  <si>
    <t>Totale</t>
  </si>
  <si>
    <t>Preventivi 2016</t>
  </si>
  <si>
    <t>EU</t>
  </si>
  <si>
    <t>RD_FASE2-15</t>
  </si>
  <si>
    <t>RD_FASE2-16</t>
  </si>
  <si>
    <t>HVR_CCPD-15</t>
  </si>
  <si>
    <t>HVR_CCPD-16</t>
  </si>
  <si>
    <t>CHIPIX65-16</t>
  </si>
  <si>
    <t>CHIPIX65-15</t>
  </si>
  <si>
    <t>Giugliarelli</t>
  </si>
  <si>
    <t>RU</t>
  </si>
  <si>
    <t>Gilberto</t>
  </si>
  <si>
    <t>Percentuali 2015</t>
  </si>
  <si>
    <t>Percentuali 2016 (confermate)</t>
  </si>
  <si>
    <t>Upgrade 2016</t>
  </si>
  <si>
    <t>lab tests</t>
  </si>
  <si>
    <t>lab tests, test-beams &amp; irradiations, sw</t>
  </si>
  <si>
    <t>TCAD sim</t>
  </si>
  <si>
    <t>FTE 2016</t>
  </si>
  <si>
    <t>FTE 2015</t>
  </si>
  <si>
    <t>Silvia</t>
  </si>
  <si>
    <t>Miglioranzi</t>
  </si>
  <si>
    <t>PostDoc</t>
  </si>
  <si>
    <t>X</t>
  </si>
  <si>
    <t>Fabbri</t>
  </si>
  <si>
    <t>Federica</t>
  </si>
  <si>
    <t>PhD</t>
  </si>
  <si>
    <t>El-Khatib</t>
  </si>
  <si>
    <t xml:space="preserve">Mostafa </t>
  </si>
  <si>
    <t>Dott.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</si>
</sst>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.0_-;\-* #,##0.0_-;_-* &quot;-&quot;?_-;_-@_-"/>
    <numFmt numFmtId="165" formatCode="0.0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scheme val="minor"/>
    </font>
    <font>
      <sz val="9"/>
      <color theme="1"/>
      <name val="Calibri"/>
      <scheme val="minor"/>
    </font>
    <font>
      <sz val="10"/>
      <color rgb="FF0033FF"/>
      <name val="Calibri"/>
      <scheme val="minor"/>
    </font>
    <font>
      <sz val="10"/>
      <color rgb="FFFF0000"/>
      <name val="Calibri"/>
      <scheme val="minor"/>
    </font>
    <font>
      <u/>
      <sz val="12"/>
      <color theme="11"/>
      <name val="Calibri"/>
      <family val="2"/>
      <scheme val="minor"/>
    </font>
    <font>
      <b/>
      <sz val="12"/>
      <color rgb="FFFF0000"/>
      <name val="Calibri"/>
      <scheme val="minor"/>
    </font>
    <font>
      <sz val="12"/>
      <name val="Calibri"/>
      <scheme val="minor"/>
    </font>
    <font>
      <i/>
      <sz val="12"/>
      <color theme="1"/>
      <name val="Calibri"/>
      <scheme val="minor"/>
    </font>
    <font>
      <b/>
      <i/>
      <sz val="12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rgb="FFFF0000"/>
      <name val="Calibri"/>
      <scheme val="minor"/>
    </font>
    <font>
      <b/>
      <sz val="14"/>
      <color theme="1"/>
      <name val="Calibri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000000"/>
      </right>
      <top/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 style="medium">
        <color rgb="FF000000"/>
      </right>
      <top style="medium">
        <color rgb="FFFFFFFF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thin">
        <color theme="5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7">
    <xf numFmtId="0" fontId="0" fillId="0" borderId="0" xfId="0"/>
    <xf numFmtId="0" fontId="6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6" fillId="0" borderId="17" xfId="0" applyFont="1" applyBorder="1" applyAlignment="1">
      <alignment horizontal="right"/>
    </xf>
    <xf numFmtId="0" fontId="5" fillId="0" borderId="17" xfId="2" applyBorder="1" applyAlignment="1">
      <alignment horizontal="right"/>
    </xf>
    <xf numFmtId="0" fontId="0" fillId="0" borderId="17" xfId="0" applyBorder="1"/>
    <xf numFmtId="0" fontId="0" fillId="0" borderId="22" xfId="0" applyBorder="1" applyAlignment="1">
      <alignment wrapText="1"/>
    </xf>
    <xf numFmtId="0" fontId="8" fillId="0" borderId="17" xfId="0" applyFont="1" applyBorder="1" applyAlignment="1">
      <alignment horizontal="right"/>
    </xf>
    <xf numFmtId="0" fontId="8" fillId="0" borderId="17" xfId="0" applyFont="1" applyBorder="1"/>
    <xf numFmtId="0" fontId="9" fillId="0" borderId="17" xfId="0" applyFont="1" applyBorder="1" applyAlignment="1">
      <alignment horizontal="right"/>
    </xf>
    <xf numFmtId="0" fontId="9" fillId="0" borderId="17" xfId="0" applyFont="1" applyBorder="1"/>
    <xf numFmtId="0" fontId="4" fillId="0" borderId="1" xfId="0" applyFont="1" applyBorder="1" applyAlignment="1">
      <alignment vertical="top" wrapText="1"/>
    </xf>
    <xf numFmtId="0" fontId="0" fillId="0" borderId="7" xfId="0" applyBorder="1"/>
    <xf numFmtId="0" fontId="4" fillId="0" borderId="5" xfId="0" applyFont="1" applyBorder="1" applyAlignment="1">
      <alignment vertical="top" wrapText="1"/>
    </xf>
    <xf numFmtId="0" fontId="4" fillId="0" borderId="19" xfId="0" applyFont="1" applyBorder="1" applyAlignment="1">
      <alignment vertical="top" wrapText="1"/>
    </xf>
    <xf numFmtId="0" fontId="0" fillId="0" borderId="24" xfId="0" applyBorder="1"/>
    <xf numFmtId="0" fontId="0" fillId="0" borderId="22" xfId="0" applyBorder="1"/>
    <xf numFmtId="0" fontId="0" fillId="0" borderId="0" xfId="0" applyAlignment="1">
      <alignment horizontal="center"/>
    </xf>
    <xf numFmtId="0" fontId="0" fillId="0" borderId="25" xfId="0" applyBorder="1"/>
    <xf numFmtId="0" fontId="0" fillId="0" borderId="27" xfId="0" applyBorder="1"/>
    <xf numFmtId="0" fontId="0" fillId="0" borderId="26" xfId="0" applyBorder="1"/>
    <xf numFmtId="0" fontId="3" fillId="0" borderId="0" xfId="0" applyFont="1"/>
    <xf numFmtId="164" fontId="0" fillId="0" borderId="27" xfId="0" applyNumberFormat="1" applyBorder="1"/>
    <xf numFmtId="164" fontId="0" fillId="0" borderId="25" xfId="0" applyNumberFormat="1" applyBorder="1"/>
    <xf numFmtId="164" fontId="0" fillId="0" borderId="26" xfId="0" applyNumberFormat="1" applyBorder="1"/>
    <xf numFmtId="164" fontId="0" fillId="2" borderId="25" xfId="0" applyNumberFormat="1" applyFill="1" applyBorder="1"/>
    <xf numFmtId="0" fontId="0" fillId="2" borderId="25" xfId="0" applyFill="1" applyBorder="1"/>
    <xf numFmtId="0" fontId="0" fillId="0" borderId="0" xfId="0" applyAlignment="1">
      <alignment horizontal="left" indent="1"/>
    </xf>
    <xf numFmtId="0" fontId="3" fillId="0" borderId="26" xfId="0" applyFont="1" applyBorder="1"/>
    <xf numFmtId="9" fontId="0" fillId="0" borderId="0" xfId="4" applyFont="1" applyAlignment="1">
      <alignment horizontal="center"/>
    </xf>
    <xf numFmtId="9" fontId="3" fillId="0" borderId="0" xfId="4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0" fontId="12" fillId="0" borderId="0" xfId="0" applyFont="1"/>
    <xf numFmtId="9" fontId="12" fillId="0" borderId="0" xfId="4" applyFont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5" xfId="0" applyFont="1" applyBorder="1" applyAlignment="1">
      <alignment horizontal="center" vertical="center"/>
    </xf>
    <xf numFmtId="0" fontId="0" fillId="0" borderId="25" xfId="0" applyFont="1" applyBorder="1"/>
    <xf numFmtId="43" fontId="0" fillId="0" borderId="25" xfId="0" applyNumberFormat="1" applyFont="1" applyBorder="1" applyAlignment="1">
      <alignment horizontal="center"/>
    </xf>
    <xf numFmtId="0" fontId="12" fillId="0" borderId="0" xfId="0" applyFont="1" applyBorder="1"/>
    <xf numFmtId="9" fontId="12" fillId="0" borderId="0" xfId="1" applyFont="1" applyAlignment="1">
      <alignment horizontal="center"/>
    </xf>
    <xf numFmtId="0" fontId="12" fillId="0" borderId="33" xfId="0" applyFont="1" applyBorder="1"/>
    <xf numFmtId="9" fontId="12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9" fontId="14" fillId="0" borderId="0" xfId="4" applyFont="1" applyAlignment="1">
      <alignment horizontal="center" vertical="center"/>
    </xf>
    <xf numFmtId="0" fontId="0" fillId="0" borderId="0" xfId="0" applyAlignment="1">
      <alignment vertical="center"/>
    </xf>
    <xf numFmtId="0" fontId="16" fillId="0" borderId="0" xfId="0" applyFont="1" applyAlignment="1">
      <alignment vertical="center"/>
    </xf>
    <xf numFmtId="0" fontId="0" fillId="0" borderId="27" xfId="0" applyFont="1" applyBorder="1"/>
    <xf numFmtId="165" fontId="0" fillId="0" borderId="27" xfId="0" applyNumberFormat="1" applyFont="1" applyBorder="1"/>
    <xf numFmtId="43" fontId="0" fillId="0" borderId="27" xfId="0" applyNumberFormat="1" applyFont="1" applyBorder="1"/>
    <xf numFmtId="165" fontId="0" fillId="0" borderId="25" xfId="0" applyNumberFormat="1" applyFont="1" applyBorder="1"/>
    <xf numFmtId="43" fontId="0" fillId="0" borderId="25" xfId="0" applyNumberFormat="1" applyFont="1" applyBorder="1"/>
    <xf numFmtId="0" fontId="0" fillId="0" borderId="35" xfId="0" applyFont="1" applyBorder="1"/>
    <xf numFmtId="165" fontId="0" fillId="0" borderId="35" xfId="0" applyNumberFormat="1" applyFont="1" applyBorder="1"/>
    <xf numFmtId="43" fontId="0" fillId="0" borderId="35" xfId="0" applyNumberFormat="1" applyFont="1" applyBorder="1"/>
    <xf numFmtId="0" fontId="17" fillId="0" borderId="27" xfId="0" applyFont="1" applyFill="1" applyBorder="1"/>
    <xf numFmtId="165" fontId="17" fillId="0" borderId="27" xfId="0" applyNumberFormat="1" applyFont="1" applyBorder="1"/>
    <xf numFmtId="43" fontId="17" fillId="0" borderId="27" xfId="0" applyNumberFormat="1" applyFont="1" applyBorder="1"/>
    <xf numFmtId="43" fontId="0" fillId="0" borderId="0" xfId="0" applyNumberFormat="1"/>
    <xf numFmtId="0" fontId="0" fillId="3" borderId="25" xfId="0" applyFont="1" applyFill="1" applyBorder="1" applyAlignment="1">
      <alignment horizontal="center" vertical="center"/>
    </xf>
    <xf numFmtId="0" fontId="0" fillId="3" borderId="25" xfId="0" applyFont="1" applyFill="1" applyBorder="1"/>
    <xf numFmtId="43" fontId="0" fillId="3" borderId="25" xfId="0" applyNumberFormat="1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5" xfId="0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9" fontId="3" fillId="0" borderId="0" xfId="4" applyFont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9" fontId="3" fillId="0" borderId="0" xfId="4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19" xfId="0" applyBorder="1" applyAlignment="1">
      <alignment vertical="top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11" xfId="2" applyBorder="1"/>
    <xf numFmtId="0" fontId="5" fillId="0" borderId="16" xfId="2" applyBorder="1"/>
    <xf numFmtId="0" fontId="5" fillId="0" borderId="12" xfId="2" applyBorder="1" applyAlignment="1">
      <alignment wrapText="1"/>
    </xf>
    <xf numFmtId="0" fontId="5" fillId="0" borderId="13" xfId="2" applyBorder="1" applyAlignment="1">
      <alignment wrapText="1"/>
    </xf>
    <xf numFmtId="0" fontId="5" fillId="0" borderId="14" xfId="2" applyBorder="1" applyAlignment="1">
      <alignment wrapText="1"/>
    </xf>
    <xf numFmtId="0" fontId="5" fillId="0" borderId="1" xfId="2" applyBorder="1" applyAlignment="1">
      <alignment wrapText="1"/>
    </xf>
    <xf numFmtId="0" fontId="5" fillId="0" borderId="19" xfId="2" applyBorder="1" applyAlignment="1">
      <alignment wrapText="1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0" fillId="0" borderId="20" xfId="0" applyBorder="1" applyAlignment="1">
      <alignment wrapText="1"/>
    </xf>
    <xf numFmtId="0" fontId="0" fillId="0" borderId="21" xfId="0" applyBorder="1" applyAlignment="1">
      <alignment wrapText="1"/>
    </xf>
    <xf numFmtId="0" fontId="8" fillId="0" borderId="20" xfId="0" applyFont="1" applyBorder="1" applyAlignment="1">
      <alignment horizontal="right"/>
    </xf>
    <xf numFmtId="0" fontId="8" fillId="0" borderId="21" xfId="0" applyFont="1" applyBorder="1" applyAlignment="1">
      <alignment horizontal="right"/>
    </xf>
    <xf numFmtId="0" fontId="8" fillId="0" borderId="23" xfId="0" applyFont="1" applyBorder="1" applyAlignment="1">
      <alignment horizontal="right"/>
    </xf>
    <xf numFmtId="0" fontId="5" fillId="0" borderId="5" xfId="2" applyBorder="1" applyAlignment="1">
      <alignment wrapText="1"/>
    </xf>
    <xf numFmtId="0" fontId="8" fillId="0" borderId="20" xfId="0" applyFont="1" applyBorder="1" applyAlignment="1">
      <alignment horizontal="right" wrapText="1"/>
    </xf>
    <xf numFmtId="0" fontId="8" fillId="0" borderId="21" xfId="0" applyFont="1" applyBorder="1" applyAlignment="1">
      <alignment horizontal="right" wrapText="1"/>
    </xf>
    <xf numFmtId="0" fontId="8" fillId="0" borderId="23" xfId="0" applyFont="1" applyBorder="1" applyAlignment="1">
      <alignment horizontal="right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9" fillId="0" borderId="23" xfId="0" applyFont="1" applyBorder="1" applyAlignment="1">
      <alignment horizontal="right"/>
    </xf>
    <xf numFmtId="0" fontId="0" fillId="0" borderId="30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164" fontId="3" fillId="0" borderId="28" xfId="0" applyNumberFormat="1" applyFont="1" applyBorder="1" applyAlignment="1">
      <alignment horizontal="right"/>
    </xf>
    <xf numFmtId="164" fontId="3" fillId="0" borderId="29" xfId="0" applyNumberFormat="1" applyFont="1" applyBorder="1" applyAlignment="1">
      <alignment horizontal="right"/>
    </xf>
    <xf numFmtId="0" fontId="3" fillId="0" borderId="25" xfId="0" applyFont="1" applyBorder="1" applyAlignment="1">
      <alignment horizont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</cellXfs>
  <cellStyles count="13">
    <cellStyle name="Followed Hyperlink" xfId="3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2" builtinId="8"/>
    <cellStyle name="Normal" xfId="0" builtinId="0"/>
    <cellStyle name="Normal 2" xfId="5"/>
    <cellStyle name="Percent" xfId="1" builtinId="5"/>
    <cellStyle name="Percent 2" xfId="6"/>
    <cellStyle name="Percent 3" xfId="4"/>
    <cellStyle name="Percent 4" xfId="7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FTE in ITk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'FTE RD_FASE2 ITk'!$AD$55</c:f>
              <c:strCache>
                <c:ptCount val="1"/>
                <c:pt idx="0">
                  <c:v>BO</c:v>
                </c:pt>
              </c:strCache>
            </c:strRef>
          </c:tx>
          <c:invertIfNegative val="0"/>
          <c:cat>
            <c:numRef>
              <c:f>'FTE RD_FASE2 ITk'!$AE$54:$AG$54</c:f>
              <c:numCache>
                <c:formatCode>General</c:formatCode>
                <c:ptCount val="3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</c:numCache>
            </c:numRef>
          </c:cat>
          <c:val>
            <c:numRef>
              <c:f>'FTE RD_FASE2 ITk'!$AE$55:$AG$55</c:f>
              <c:numCache>
                <c:formatCode>0.0</c:formatCode>
                <c:ptCount val="3"/>
                <c:pt idx="0">
                  <c:v>0.8</c:v>
                </c:pt>
                <c:pt idx="1">
                  <c:v>1.0</c:v>
                </c:pt>
                <c:pt idx="2">
                  <c:v>1.2</c:v>
                </c:pt>
              </c:numCache>
            </c:numRef>
          </c:val>
        </c:ser>
        <c:ser>
          <c:idx val="1"/>
          <c:order val="1"/>
          <c:tx>
            <c:strRef>
              <c:f>'FTE RD_FASE2 ITk'!$AD$56</c:f>
              <c:strCache>
                <c:ptCount val="1"/>
                <c:pt idx="0">
                  <c:v>CS</c:v>
                </c:pt>
              </c:strCache>
            </c:strRef>
          </c:tx>
          <c:invertIfNegative val="0"/>
          <c:cat>
            <c:numRef>
              <c:f>'FTE RD_FASE2 ITk'!$AE$54:$AG$54</c:f>
              <c:numCache>
                <c:formatCode>General</c:formatCode>
                <c:ptCount val="3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</c:numCache>
            </c:numRef>
          </c:cat>
          <c:val>
            <c:numRef>
              <c:f>'FTE RD_FASE2 ITk'!$AE$56:$AG$56</c:f>
              <c:numCache>
                <c:formatCode>0.0</c:formatCode>
                <c:ptCount val="3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</c:numCache>
            </c:numRef>
          </c:val>
        </c:ser>
        <c:ser>
          <c:idx val="2"/>
          <c:order val="2"/>
          <c:tx>
            <c:strRef>
              <c:f>'FTE RD_FASE2 ITk'!$AD$57</c:f>
              <c:strCache>
                <c:ptCount val="1"/>
                <c:pt idx="0">
                  <c:v>GE</c:v>
                </c:pt>
              </c:strCache>
            </c:strRef>
          </c:tx>
          <c:invertIfNegative val="0"/>
          <c:cat>
            <c:numRef>
              <c:f>'FTE RD_FASE2 ITk'!$AE$54:$AG$54</c:f>
              <c:numCache>
                <c:formatCode>General</c:formatCode>
                <c:ptCount val="3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</c:numCache>
            </c:numRef>
          </c:cat>
          <c:val>
            <c:numRef>
              <c:f>'FTE RD_FASE2 ITk'!$AE$57:$AG$57</c:f>
              <c:numCache>
                <c:formatCode>0.0</c:formatCode>
                <c:ptCount val="3"/>
                <c:pt idx="0">
                  <c:v>2.7</c:v>
                </c:pt>
                <c:pt idx="1">
                  <c:v>3.2</c:v>
                </c:pt>
                <c:pt idx="2">
                  <c:v>4.0</c:v>
                </c:pt>
              </c:numCache>
            </c:numRef>
          </c:val>
        </c:ser>
        <c:ser>
          <c:idx val="3"/>
          <c:order val="3"/>
          <c:tx>
            <c:strRef>
              <c:f>'FTE RD_FASE2 ITk'!$AD$58</c:f>
              <c:strCache>
                <c:ptCount val="1"/>
                <c:pt idx="0">
                  <c:v>MI</c:v>
                </c:pt>
              </c:strCache>
            </c:strRef>
          </c:tx>
          <c:invertIfNegative val="0"/>
          <c:cat>
            <c:numRef>
              <c:f>'FTE RD_FASE2 ITk'!$AE$54:$AG$54</c:f>
              <c:numCache>
                <c:formatCode>General</c:formatCode>
                <c:ptCount val="3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</c:numCache>
            </c:numRef>
          </c:cat>
          <c:val>
            <c:numRef>
              <c:f>'FTE RD_FASE2 ITk'!$AE$58:$AG$58</c:f>
              <c:numCache>
                <c:formatCode>0.0</c:formatCode>
                <c:ptCount val="3"/>
                <c:pt idx="0">
                  <c:v>3.6</c:v>
                </c:pt>
                <c:pt idx="1">
                  <c:v>3.6</c:v>
                </c:pt>
                <c:pt idx="2">
                  <c:v>3.6</c:v>
                </c:pt>
              </c:numCache>
            </c:numRef>
          </c:val>
        </c:ser>
        <c:ser>
          <c:idx val="4"/>
          <c:order val="4"/>
          <c:tx>
            <c:strRef>
              <c:f>'FTE RD_FASE2 ITk'!$AD$59</c:f>
              <c:strCache>
                <c:ptCount val="1"/>
                <c:pt idx="0">
                  <c:v>TN</c:v>
                </c:pt>
              </c:strCache>
            </c:strRef>
          </c:tx>
          <c:invertIfNegative val="0"/>
          <c:cat>
            <c:numRef>
              <c:f>'FTE RD_FASE2 ITk'!$AE$54:$AG$54</c:f>
              <c:numCache>
                <c:formatCode>General</c:formatCode>
                <c:ptCount val="3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</c:numCache>
            </c:numRef>
          </c:cat>
          <c:val>
            <c:numRef>
              <c:f>'FTE RD_FASE2 ITk'!$AE$59:$AG$59</c:f>
              <c:numCache>
                <c:formatCode>0.0</c:formatCode>
                <c:ptCount val="3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</c:numCache>
            </c:numRef>
          </c:val>
        </c:ser>
        <c:ser>
          <c:idx val="5"/>
          <c:order val="5"/>
          <c:tx>
            <c:strRef>
              <c:f>'FTE RD_FASE2 ITk'!$AD$60</c:f>
              <c:strCache>
                <c:ptCount val="1"/>
                <c:pt idx="0">
                  <c:v>UD</c:v>
                </c:pt>
              </c:strCache>
            </c:strRef>
          </c:tx>
          <c:invertIfNegative val="0"/>
          <c:cat>
            <c:numRef>
              <c:f>'FTE RD_FASE2 ITk'!$AE$54:$AG$54</c:f>
              <c:numCache>
                <c:formatCode>General</c:formatCode>
                <c:ptCount val="3"/>
                <c:pt idx="0">
                  <c:v>2014.0</c:v>
                </c:pt>
                <c:pt idx="1">
                  <c:v>2015.0</c:v>
                </c:pt>
                <c:pt idx="2">
                  <c:v>2016.0</c:v>
                </c:pt>
              </c:numCache>
            </c:numRef>
          </c:cat>
          <c:val>
            <c:numRef>
              <c:f>'FTE RD_FASE2 ITk'!$AE$60:$AG$60</c:f>
              <c:numCache>
                <c:formatCode>0.0</c:formatCode>
                <c:ptCount val="3"/>
                <c:pt idx="0">
                  <c:v>1.0</c:v>
                </c:pt>
                <c:pt idx="1">
                  <c:v>1.0</c:v>
                </c:pt>
                <c:pt idx="2">
                  <c:v>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1343256"/>
        <c:axId val="2121346456"/>
      </c:barChart>
      <c:catAx>
        <c:axId val="2121343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1346456"/>
        <c:crosses val="autoZero"/>
        <c:auto val="1"/>
        <c:lblAlgn val="ctr"/>
        <c:lblOffset val="100"/>
        <c:noMultiLvlLbl val="0"/>
      </c:catAx>
      <c:valAx>
        <c:axId val="2121346456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2121343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787400</xdr:colOff>
      <xdr:row>61</xdr:row>
      <xdr:rowOff>184150</xdr:rowOff>
    </xdr:from>
    <xdr:to>
      <xdr:col>34</xdr:col>
      <xdr:colOff>596900</xdr:colOff>
      <xdr:row>81</xdr:row>
      <xdr:rowOff>101600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2" displayName="Table2" ref="A3:O52" totalsRowCount="1" headerRowDxfId="20">
  <autoFilter ref="A3:O51">
    <filterColumn colId="13">
      <customFilters>
        <customFilter operator="notEqual" val=" "/>
      </customFilters>
    </filterColumn>
  </autoFilter>
  <sortState ref="A4:O50">
    <sortCondition ref="A3:A50"/>
  </sortState>
  <tableColumns count="15">
    <tableColumn id="1" name="No." totalsRowLabel="Total" dataDxfId="19" totalsRowDxfId="9"/>
    <tableColumn id="2" name="Sezione"/>
    <tableColumn id="3" name="Nome" totalsRowFunction="count"/>
    <tableColumn id="4" name="Cognome"/>
    <tableColumn id="5" name="Ruolo"/>
    <tableColumn id="6" name="ITk'14" totalsRowFunction="sum" dataDxfId="18" totalsRowDxfId="8" dataCellStyle="Percent"/>
    <tableColumn id="10" name="RD_FASE2-15" totalsRowFunction="sum" dataDxfId="17" totalsRowDxfId="7"/>
    <tableColumn id="14" name="RD_FASE2-16" totalsRowFunction="sum" dataDxfId="16" totalsRowDxfId="6"/>
    <tableColumn id="9" name="HVR_CCPD-15" totalsRowFunction="sum" dataDxfId="15" totalsRowDxfId="5"/>
    <tableColumn id="15" name="HVR_CCPD-16" totalsRowFunction="sum" dataDxfId="14" totalsRowDxfId="4"/>
    <tableColumn id="8" name="CHIPIX65-15" totalsRowFunction="sum" dataDxfId="13" totalsRowDxfId="3"/>
    <tableColumn id="16" name="CHIPIX65-16" totalsRowFunction="sum" dataDxfId="12" totalsRowDxfId="2"/>
    <tableColumn id="12" name="EU" dataDxfId="11" totalsRowDxfId="1"/>
    <tableColumn id="11" name="Upgrade 2016" dataDxfId="10" totalsRowDxfId="0"/>
    <tableColumn id="7" name="Nota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83" Type="http://schemas.openxmlformats.org/officeDocument/2006/relationships/hyperlink" Target="file://localhost/Users/giovannidarbo/Nanni/ATLAS-WEB/ATLAS/PixelItalia/AtlasItalia_15-06-08_R&amp;D%20(Milano)/:assegnazioni:sito:home.php%3Finf=dettaglio_new&amp;sezsuf=MI&amp;anno=%E2%88%A9=%25" TargetMode="External"/><Relationship Id="rId284" Type="http://schemas.openxmlformats.org/officeDocument/2006/relationships/hyperlink" Target="file://localhost/Users/giovannidarbo/Nanni/ATLAS-WEB/ATLAS/PixelItalia/AtlasItalia_15-06-08_R&amp;D%20(Milano)/:assegnazioni:sito:home.php%3Finf=dettaglio_new&amp;sezsuf=MI%E2%88%A9=MISS" TargetMode="External"/><Relationship Id="rId285" Type="http://schemas.openxmlformats.org/officeDocument/2006/relationships/hyperlink" Target="file://localhost/Users/giovannidarbo/Nanni/ATLAS-WEB/ATLAS/PixelItalia/AtlasItalia_15-06-08_R&amp;D%20(Milano)/:assegnazioni:sito:home.php%3Finf=dettaglio_new&amp;sezsuf=MI%E2%88%A9=MISS" TargetMode="External"/><Relationship Id="rId286" Type="http://schemas.openxmlformats.org/officeDocument/2006/relationships/hyperlink" Target="file://localhost/Users/giovannidarbo/Nanni/ATLAS-WEB/ATLAS/PixelItalia/AtlasItalia_15-06-08_R&amp;D%20(Milano)/:assegnazioni:sito:home.php%3Finf=dettaglio_new&amp;sezsuf=MI%E2%88%A9=MISS" TargetMode="External"/><Relationship Id="rId287" Type="http://schemas.openxmlformats.org/officeDocument/2006/relationships/hyperlink" Target="file://localhost/Users/giovannidarbo/Nanni/ATLAS-WEB/ATLAS/PixelItalia/AtlasItalia_15-06-08_R&amp;D%20(Milano)/:assegnazioni:sito:home.php%3Finf=dettaglio_new&amp;sezsuf=MI%E2%88%A9=MISS" TargetMode="External"/><Relationship Id="rId288" Type="http://schemas.openxmlformats.org/officeDocument/2006/relationships/hyperlink" Target="file://localhost/Users/giovannidarbo/Nanni/ATLAS-WEB/ATLAS/PixelItalia/AtlasItalia_15-06-08_R&amp;D%20(Milano)/:assegnazioni:sito:home.php%3Finf=dettaglio_new&amp;sezsuf=MI%E2%88%A9=CON" TargetMode="External"/><Relationship Id="rId289" Type="http://schemas.openxmlformats.org/officeDocument/2006/relationships/hyperlink" Target="file://localhost/Users/giovannidarbo/Nanni/ATLAS-WEB/ATLAS/PixelItalia/AtlasItalia_15-06-08_R&amp;D%20(Milano)/:assegnazioni:sito:home.php%3Finf=dettaglio_new&amp;sezsuf=MI%E2%88%A9=CON" TargetMode="External"/><Relationship Id="rId170" Type="http://schemas.openxmlformats.org/officeDocument/2006/relationships/hyperlink" Target="file://localhost/Users/giovannidarbo/Nanni/ATLAS-WEB/ATLAS/PixelItalia/AtlasItalia_15-06-08_R&amp;D%20(Milano)/:assegnazioni:sito:home.php%3Finf=dettaglio_new&amp;sezsuf=FI%E2%88%A9=PUB" TargetMode="External"/><Relationship Id="rId171" Type="http://schemas.openxmlformats.org/officeDocument/2006/relationships/hyperlink" Target="file://localhost/Users/giovannidarbo/Nanni/ATLAS-WEB/ATLAS/PixelItalia/AtlasItalia_15-06-08_R&amp;D%20(Milano)/:assegnazioni:sito:home.php%3Finf=dettaglio_new&amp;sezsuf=FI%E2%88%A9=PUB" TargetMode="External"/><Relationship Id="rId172" Type="http://schemas.openxmlformats.org/officeDocument/2006/relationships/hyperlink" Target="file://localhost/Users/giovannidarbo/Nanni/ATLAS-WEB/ATLAS/PixelItalia/AtlasItalia_15-06-08_R&amp;D%20(Milano)/:assegnazioni:sito:home.php%3Finf=dettaglio_new&amp;sezsuf=FI%E2%88%A9=PUB" TargetMode="External"/><Relationship Id="rId173" Type="http://schemas.openxmlformats.org/officeDocument/2006/relationships/hyperlink" Target="file://localhost/Users/giovannidarbo/Nanni/ATLAS-WEB/ATLAS/PixelItalia/AtlasItalia_15-06-08_R&amp;D%20(Milano)/:assegnazioni:sito:home.php%3Finf=dettaglio_new&amp;sezsuf=FI%E2%88%A9=LIC-SW" TargetMode="External"/><Relationship Id="rId174" Type="http://schemas.openxmlformats.org/officeDocument/2006/relationships/hyperlink" Target="file://localhost/Users/giovannidarbo/Nanni/ATLAS-WEB/ATLAS/PixelItalia/AtlasItalia_15-06-08_R&amp;D%20(Milano)/:assegnazioni:sito:home.php%3Finf=dettaglio_new&amp;sezsuf=FI%E2%88%A9=LIC-SW" TargetMode="External"/><Relationship Id="rId175" Type="http://schemas.openxmlformats.org/officeDocument/2006/relationships/hyperlink" Target="file://localhost/Users/giovannidarbo/Nanni/ATLAS-WEB/ATLAS/PixelItalia/AtlasItalia_15-06-08_R&amp;D%20(Milano)/:assegnazioni:sito:home.php%3Finf=dettaglio_new&amp;sezsuf=FI%E2%88%A9=LIC-SW" TargetMode="External"/><Relationship Id="rId176" Type="http://schemas.openxmlformats.org/officeDocument/2006/relationships/hyperlink" Target="file://localhost/Users/giovannidarbo/Nanni/ATLAS-WEB/ATLAS/PixelItalia/AtlasItalia_15-06-08_R&amp;D%20(Milano)/:assegnazioni:sito:home.php%3Finf=dettaglio_new&amp;sezsuf=FI%E2%88%A9=LIC-SW" TargetMode="External"/><Relationship Id="rId177" Type="http://schemas.openxmlformats.org/officeDocument/2006/relationships/hyperlink" Target="file://localhost/Users/giovannidarbo/Nanni/ATLAS-WEB/ATLAS/PixelItalia/AtlasItalia_15-06-08_R&amp;D%20(Milano)/:assegnazioni:sito:home.php%3Finf=dettaglio_new&amp;sezsuf=FI%E2%88%A9=MAN" TargetMode="External"/><Relationship Id="rId178" Type="http://schemas.openxmlformats.org/officeDocument/2006/relationships/hyperlink" Target="file://localhost/Users/giovannidarbo/Nanni/ATLAS-WEB/ATLAS/PixelItalia/AtlasItalia_15-06-08_R&amp;D%20(Milano)/:assegnazioni:sito:home.php%3Finf=dettaglio_new&amp;sezsuf=FI%E2%88%A9=MAN" TargetMode="External"/><Relationship Id="rId179" Type="http://schemas.openxmlformats.org/officeDocument/2006/relationships/hyperlink" Target="file://localhost/Users/giovannidarbo/Nanni/ATLAS-WEB/ATLAS/PixelItalia/AtlasItalia_15-06-08_R&amp;D%20(Milano)/:assegnazioni:sito:home.php%3Finf=dettaglio_new&amp;sezsuf=FI%E2%88%A9=MAN" TargetMode="External"/><Relationship Id="rId290" Type="http://schemas.openxmlformats.org/officeDocument/2006/relationships/hyperlink" Target="file://localhost/Users/giovannidarbo/Nanni/ATLAS-WEB/ATLAS/PixelItalia/AtlasItalia_15-06-08_R&amp;D%20(Milano)/:assegnazioni:sito:home.php%3Finf=dettaglio_new&amp;sezsuf=MI%E2%88%A9=CON" TargetMode="External"/><Relationship Id="rId291" Type="http://schemas.openxmlformats.org/officeDocument/2006/relationships/hyperlink" Target="file://localhost/Users/giovannidarbo/Nanni/ATLAS-WEB/ATLAS/PixelItalia/AtlasItalia_15-06-08_R&amp;D%20(Milano)/:assegnazioni:sito:home.php%3Finf=dettaglio_new&amp;sezsuf=MI%E2%88%A9=CON" TargetMode="External"/><Relationship Id="rId292" Type="http://schemas.openxmlformats.org/officeDocument/2006/relationships/hyperlink" Target="file://localhost/Users/giovannidarbo/Nanni/ATLAS-WEB/ATLAS/PixelItalia/AtlasItalia_15-06-08_R&amp;D%20(Milano)/:assegnazioni:sito:home.php%3Finf=dettaglio_new&amp;sezsuf=MI%E2%88%A9=ALTRICONS" TargetMode="External"/><Relationship Id="rId293" Type="http://schemas.openxmlformats.org/officeDocument/2006/relationships/hyperlink" Target="file://localhost/Users/giovannidarbo/Nanni/ATLAS-WEB/ATLAS/PixelItalia/AtlasItalia_15-06-08_R&amp;D%20(Milano)/:assegnazioni:sito:home.php%3Finf=dettaglio_new&amp;sezsuf=MI%E2%88%A9=ALTRICONS" TargetMode="External"/><Relationship Id="rId294" Type="http://schemas.openxmlformats.org/officeDocument/2006/relationships/hyperlink" Target="file://localhost/Users/giovannidarbo/Nanni/ATLAS-WEB/ATLAS/PixelItalia/AtlasItalia_15-06-08_R&amp;D%20(Milano)/:assegnazioni:sito:home.php%3Finf=dettaglio_new&amp;sezsuf=MI%E2%88%A9=ALTRICONS" TargetMode="External"/><Relationship Id="rId295" Type="http://schemas.openxmlformats.org/officeDocument/2006/relationships/hyperlink" Target="file://localhost/Users/giovannidarbo/Nanni/ATLAS-WEB/ATLAS/PixelItalia/AtlasItalia_15-06-08_R&amp;D%20(Milano)/:assegnazioni:sito:home.php%3Finf=dettaglio_new&amp;sezsuf=MI%E2%88%A9=ALTRICONS" TargetMode="External"/><Relationship Id="rId296" Type="http://schemas.openxmlformats.org/officeDocument/2006/relationships/hyperlink" Target="file://localhost/Users/giovannidarbo/Nanni/ATLAS-WEB/ATLAS/PixelItalia/AtlasItalia_15-06-08_R&amp;D%20(Milano)/:assegnazioni:sito:home.php%3Finf=dettaglio_new&amp;sezsuf=MI%E2%88%A9=SEM" TargetMode="External"/><Relationship Id="rId297" Type="http://schemas.openxmlformats.org/officeDocument/2006/relationships/hyperlink" Target="file://localhost/Users/giovannidarbo/Nanni/ATLAS-WEB/ATLAS/PixelItalia/AtlasItalia_15-06-08_R&amp;D%20(Milano)/:assegnazioni:sito:home.php%3Finf=dettaglio_new&amp;sezsuf=MI%E2%88%A9=SEM" TargetMode="External"/><Relationship Id="rId298" Type="http://schemas.openxmlformats.org/officeDocument/2006/relationships/hyperlink" Target="file://localhost/Users/giovannidarbo/Nanni/ATLAS-WEB/ATLAS/PixelItalia/AtlasItalia_15-06-08_R&amp;D%20(Milano)/:assegnazioni:sito:home.php%3Finf=dettaglio_new&amp;sezsuf=MI%E2%88%A9=SEM" TargetMode="External"/><Relationship Id="rId299" Type="http://schemas.openxmlformats.org/officeDocument/2006/relationships/hyperlink" Target="file://localhost/Users/giovannidarbo/Nanni/ATLAS-WEB/ATLAS/PixelItalia/AtlasItalia_15-06-08_R&amp;D%20(Milano)/:assegnazioni:sito:home.php%3Finf=dettaglio_new&amp;sezsuf=MI%E2%88%A9=SEM" TargetMode="External"/><Relationship Id="rId180" Type="http://schemas.openxmlformats.org/officeDocument/2006/relationships/hyperlink" Target="file://localhost/Users/giovannidarbo/Nanni/ATLAS-WEB/ATLAS/PixelItalia/AtlasItalia_15-06-08_R&amp;D%20(Milano)/:assegnazioni:sito:home.php%3Finf=dettaglio_new&amp;sezsuf=FI%E2%88%A9=MAN" TargetMode="External"/><Relationship Id="rId181" Type="http://schemas.openxmlformats.org/officeDocument/2006/relationships/hyperlink" Target="file://localhost/Users/giovannidarbo/Nanni/ATLAS-WEB/ATLAS/PixelItalia/AtlasItalia_15-06-08_R&amp;D%20(Milano)/:assegnazioni:sito:home.php%3Finf=dettaglio_new&amp;sezsuf=FI%E2%88%A9=INV" TargetMode="External"/><Relationship Id="rId182" Type="http://schemas.openxmlformats.org/officeDocument/2006/relationships/hyperlink" Target="file://localhost/Users/giovannidarbo/Nanni/ATLAS-WEB/ATLAS/PixelItalia/AtlasItalia_15-06-08_R&amp;D%20(Milano)/:assegnazioni:sito:home.php%3Finf=dettaglio_new&amp;sezsuf=FI%E2%88%A9=INV" TargetMode="External"/><Relationship Id="rId183" Type="http://schemas.openxmlformats.org/officeDocument/2006/relationships/hyperlink" Target="file://localhost/Users/giovannidarbo/Nanni/ATLAS-WEB/ATLAS/PixelItalia/AtlasItalia_15-06-08_R&amp;D%20(Milano)/:assegnazioni:sito:home.php%3Finf=dettaglio_new&amp;sezsuf=FI%E2%88%A9=INV" TargetMode="External"/><Relationship Id="rId184" Type="http://schemas.openxmlformats.org/officeDocument/2006/relationships/hyperlink" Target="file://localhost/Users/giovannidarbo/Nanni/ATLAS-WEB/ATLAS/PixelItalia/AtlasItalia_15-06-08_R&amp;D%20(Milano)/:assegnazioni:sito:home.php%3Finf=dettaglio_new&amp;sezsuf=FI%E2%88%A9=INV" TargetMode="External"/><Relationship Id="rId185" Type="http://schemas.openxmlformats.org/officeDocument/2006/relationships/hyperlink" Target="file://localhost/Users/giovannidarbo/Nanni/ATLAS-WEB/ATLAS/PixelItalia/AtlasItalia_15-06-08_R&amp;D%20(Milano)/:assegnazioni:sito:home.php%3Finf=dettaglio_new&amp;sezsuf=FI%E2%88%A9=APP" TargetMode="External"/><Relationship Id="rId186" Type="http://schemas.openxmlformats.org/officeDocument/2006/relationships/hyperlink" Target="file://localhost/Users/giovannidarbo/Nanni/ATLAS-WEB/ATLAS/PixelItalia/AtlasItalia_15-06-08_R&amp;D%20(Milano)/:assegnazioni:sito:home.php%3Finf=dettaglio_new&amp;sezsuf=FI%E2%88%A9=APP" TargetMode="External"/><Relationship Id="rId187" Type="http://schemas.openxmlformats.org/officeDocument/2006/relationships/hyperlink" Target="file://localhost/Users/giovannidarbo/Nanni/ATLAS-WEB/ATLAS/PixelItalia/AtlasItalia_15-06-08_R&amp;D%20(Milano)/:assegnazioni:sito:home.php%3Finf=dettaglio_new&amp;sezsuf=FI%E2%88%A9=APP" TargetMode="External"/><Relationship Id="rId188" Type="http://schemas.openxmlformats.org/officeDocument/2006/relationships/hyperlink" Target="file://localhost/Users/giovannidarbo/Nanni/ATLAS-WEB/ATLAS/PixelItalia/AtlasItalia_15-06-08_R&amp;D%20(Milano)/:assegnazioni:sito:home.php%3Finf=dettaglio_new&amp;sezsuf=FI%E2%88%A9=APP" TargetMode="External"/><Relationship Id="rId189" Type="http://schemas.openxmlformats.org/officeDocument/2006/relationships/hyperlink" Target="file://localhost/Users/giovannidarbo/Nanni/ATLAS-WEB/ATLAS/PixelItalia/AtlasItalia_15-06-08_R&amp;D%20(Milano)/:assegnazioni:sito:home.php%3Finf=dettaglio_new&amp;sezsuf=FI%E2%88%A9=SPSERVIZI" TargetMode="External"/><Relationship Id="rId700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LTRICONS" TargetMode="External"/><Relationship Id="rId701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EM" TargetMode="External"/><Relationship Id="rId702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EM" TargetMode="External"/><Relationship Id="rId703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EM" TargetMode="External"/><Relationship Id="rId704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EM" TargetMode="External"/><Relationship Id="rId10" Type="http://schemas.openxmlformats.org/officeDocument/2006/relationships/hyperlink" Target="file://localhost/Users/giovannidarbo/Nanni/ATLAS-WEB/ATLAS/PixelItalia/AtlasItalia_15-06-08_R&amp;D%20(Milano)/:assegnazioni:sito:home.php%3Finf=dettaglio_new&amp;sezsuf=%25%E2%88%A9=INV" TargetMode="External"/><Relationship Id="rId11" Type="http://schemas.openxmlformats.org/officeDocument/2006/relationships/hyperlink" Target="file://localhost/Users/giovannidarbo/Nanni/ATLAS-WEB/ATLAS/PixelItalia/AtlasItalia_15-06-08_R&amp;D%20(Milano)/:assegnazioni:sito:home.php%3Finf=dettaglio_new&amp;sezsuf=%25%E2%88%A9=APP" TargetMode="External"/><Relationship Id="rId12" Type="http://schemas.openxmlformats.org/officeDocument/2006/relationships/hyperlink" Target="file://localhost/Users/giovannidarbo/Nanni/ATLAS-WEB/ATLAS/PixelItalia/AtlasItalia_15-06-08_R&amp;D%20(Milano)/:assegnazioni:sito:home.php%3Finf=dettaglio_new&amp;sezsuf=%25%E2%88%A9=SPSERVIZI" TargetMode="External"/><Relationship Id="rId190" Type="http://schemas.openxmlformats.org/officeDocument/2006/relationships/hyperlink" Target="file://localhost/Users/giovannidarbo/Nanni/ATLAS-WEB/ATLAS/PixelItalia/AtlasItalia_15-06-08_R&amp;D%20(Milano)/:assegnazioni:sito:home.php%3Finf=dettaglio_new&amp;sezsuf=FI%E2%88%A9=SPSERVIZI" TargetMode="External"/><Relationship Id="rId191" Type="http://schemas.openxmlformats.org/officeDocument/2006/relationships/hyperlink" Target="file://localhost/Users/giovannidarbo/Nanni/ATLAS-WEB/ATLAS/PixelItalia/AtlasItalia_15-06-08_R&amp;D%20(Milano)/:assegnazioni:sito:home.php%3Finf=dettaglio_new&amp;sezsuf=FI%E2%88%A9=SPSERVIZI" TargetMode="External"/><Relationship Id="rId192" Type="http://schemas.openxmlformats.org/officeDocument/2006/relationships/hyperlink" Target="file://localhost/Users/giovannidarbo/Nanni/ATLAS-WEB/ATLAS/PixelItalia/AtlasItalia_15-06-08_R&amp;D%20(Milano)/:assegnazioni:sito:home.php%3Finf=dettaglio_new&amp;sezsuf=FI%E2%88%A9=SPSERVIZI" TargetMode="External"/><Relationship Id="rId193" Type="http://schemas.openxmlformats.org/officeDocument/2006/relationships/hyperlink" Target="file://localhost/Users/giovannidarbo/Nanni/ATLAS-WEB/ATLAS/PixelItalia/AtlasItalia_15-06-08_R&amp;D%20(Milano)/:assegnazioni:sito:home.php%3Finf=dettaglio_new&amp;sezsuf=GE&amp;anno=%E2%88%A9=%25" TargetMode="External"/><Relationship Id="rId194" Type="http://schemas.openxmlformats.org/officeDocument/2006/relationships/hyperlink" Target="file://localhost/Users/giovannidarbo/Nanni/ATLAS-WEB/ATLAS/PixelItalia/AtlasItalia_15-06-08_R&amp;D%20(Milano)/:assegnazioni:sito:home.php%3Finf=dettaglio_new&amp;sezsuf=GE%E2%88%A9=MISS" TargetMode="External"/><Relationship Id="rId195" Type="http://schemas.openxmlformats.org/officeDocument/2006/relationships/hyperlink" Target="file://localhost/Users/giovannidarbo/Nanni/ATLAS-WEB/ATLAS/PixelItalia/AtlasItalia_15-06-08_R&amp;D%20(Milano)/:assegnazioni:sito:home.php%3Finf=dettaglio_new&amp;sezsuf=GE%E2%88%A9=MISS" TargetMode="External"/><Relationship Id="rId196" Type="http://schemas.openxmlformats.org/officeDocument/2006/relationships/hyperlink" Target="file://localhost/Users/giovannidarbo/Nanni/ATLAS-WEB/ATLAS/PixelItalia/AtlasItalia_15-06-08_R&amp;D%20(Milano)/:assegnazioni:sito:home.php%3Finf=dettaglio_new&amp;sezsuf=GE%E2%88%A9=MISS" TargetMode="External"/><Relationship Id="rId197" Type="http://schemas.openxmlformats.org/officeDocument/2006/relationships/hyperlink" Target="file://localhost/Users/giovannidarbo/Nanni/ATLAS-WEB/ATLAS/PixelItalia/AtlasItalia_15-06-08_R&amp;D%20(Milano)/:assegnazioni:sito:home.php%3Finf=dettaglio_new&amp;sezsuf=GE%E2%88%A9=MISS" TargetMode="External"/><Relationship Id="rId198" Type="http://schemas.openxmlformats.org/officeDocument/2006/relationships/hyperlink" Target="file://localhost/Users/giovannidarbo/Nanni/ATLAS-WEB/ATLAS/PixelItalia/AtlasItalia_15-06-08_R&amp;D%20(Milano)/:assegnazioni:sito:home.php%3Finf=dettaglio_new&amp;sezsuf=GE%E2%88%A9=CON" TargetMode="External"/><Relationship Id="rId199" Type="http://schemas.openxmlformats.org/officeDocument/2006/relationships/hyperlink" Target="file://localhost/Users/giovannidarbo/Nanni/ATLAS-WEB/ATLAS/PixelItalia/AtlasItalia_15-06-08_R&amp;D%20(Milano)/:assegnazioni:sito:home.php%3Finf=dettaglio_new&amp;sezsuf=GE%E2%88%A9=CON" TargetMode="External"/><Relationship Id="rId13" Type="http://schemas.openxmlformats.org/officeDocument/2006/relationships/hyperlink" Target="file://localhost/Users/giovannidarbo/Nanni/ATLAS-WEB/ATLAS/PixelItalia/AtlasItalia_15-06-08_R&amp;D%20(Milano)/:assegnazioni:sito:home.php%3Finf=dettaglio_new&amp;sezsuf=BA&amp;anno=%E2%88%A9=%25" TargetMode="External"/><Relationship Id="rId14" Type="http://schemas.openxmlformats.org/officeDocument/2006/relationships/hyperlink" Target="file://localhost/Users/giovannidarbo/Nanni/ATLAS-WEB/ATLAS/PixelItalia/AtlasItalia_15-06-08_R&amp;D%20(Milano)/:assegnazioni:sito:home.php%3Finf=dettaglio_new&amp;sezsuf=BA%E2%88%A9=MISS" TargetMode="External"/><Relationship Id="rId15" Type="http://schemas.openxmlformats.org/officeDocument/2006/relationships/hyperlink" Target="file://localhost/Users/giovannidarbo/Nanni/ATLAS-WEB/ATLAS/PixelItalia/AtlasItalia_15-06-08_R&amp;D%20(Milano)/:assegnazioni:sito:home.php%3Finf=dettaglio_new&amp;sezsuf=BA%E2%88%A9=MISS" TargetMode="External"/><Relationship Id="rId16" Type="http://schemas.openxmlformats.org/officeDocument/2006/relationships/hyperlink" Target="file://localhost/Users/giovannidarbo/Nanni/ATLAS-WEB/ATLAS/PixelItalia/AtlasItalia_15-06-08_R&amp;D%20(Milano)/:assegnazioni:sito:home.php%3Finf=dettaglio_new&amp;sezsuf=BA%E2%88%A9=MISS" TargetMode="External"/><Relationship Id="rId17" Type="http://schemas.openxmlformats.org/officeDocument/2006/relationships/hyperlink" Target="file://localhost/Users/giovannidarbo/Nanni/ATLAS-WEB/ATLAS/PixelItalia/AtlasItalia_15-06-08_R&amp;D%20(Milano)/:assegnazioni:sito:home.php%3Finf=dettaglio_new&amp;sezsuf=BA%E2%88%A9=MISS" TargetMode="External"/><Relationship Id="rId18" Type="http://schemas.openxmlformats.org/officeDocument/2006/relationships/hyperlink" Target="file://localhost/Users/giovannidarbo/Nanni/ATLAS-WEB/ATLAS/PixelItalia/AtlasItalia_15-06-08_R&amp;D%20(Milano)/:assegnazioni:sito:home.php%3Finf=dettaglio_new&amp;sezsuf=BA%E2%88%A9=CON" TargetMode="External"/><Relationship Id="rId19" Type="http://schemas.openxmlformats.org/officeDocument/2006/relationships/hyperlink" Target="file://localhost/Users/giovannidarbo/Nanni/ATLAS-WEB/ATLAS/PixelItalia/AtlasItalia_15-06-08_R&amp;D%20(Milano)/:assegnazioni:sito:home.php%3Finf=dettaglio_new&amp;sezsuf=BA%E2%88%A9=CON" TargetMode="External"/><Relationship Id="rId705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TRA" TargetMode="External"/><Relationship Id="rId706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TRA" TargetMode="External"/><Relationship Id="rId707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TRA" TargetMode="External"/><Relationship Id="rId708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TRA" TargetMode="External"/><Relationship Id="rId709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PUB" TargetMode="External"/><Relationship Id="rId710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PUB" TargetMode="External"/><Relationship Id="rId711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PUB" TargetMode="External"/><Relationship Id="rId712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PUB" TargetMode="External"/><Relationship Id="rId713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LIC-SW" TargetMode="External"/><Relationship Id="rId714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LIC-SW" TargetMode="External"/><Relationship Id="rId20" Type="http://schemas.openxmlformats.org/officeDocument/2006/relationships/hyperlink" Target="file://localhost/Users/giovannidarbo/Nanni/ATLAS-WEB/ATLAS/PixelItalia/AtlasItalia_15-06-08_R&amp;D%20(Milano)/:assegnazioni:sito:home.php%3Finf=dettaglio_new&amp;sezsuf=BA%E2%88%A9=CON" TargetMode="External"/><Relationship Id="rId21" Type="http://schemas.openxmlformats.org/officeDocument/2006/relationships/hyperlink" Target="file://localhost/Users/giovannidarbo/Nanni/ATLAS-WEB/ATLAS/PixelItalia/AtlasItalia_15-06-08_R&amp;D%20(Milano)/:assegnazioni:sito:home.php%3Finf=dettaglio_new&amp;sezsuf=BA%E2%88%A9=CON" TargetMode="External"/><Relationship Id="rId22" Type="http://schemas.openxmlformats.org/officeDocument/2006/relationships/hyperlink" Target="file://localhost/Users/giovannidarbo/Nanni/ATLAS-WEB/ATLAS/PixelItalia/AtlasItalia_15-06-08_R&amp;D%20(Milano)/:assegnazioni:sito:home.php%3Finf=dettaglio_new&amp;sezsuf=BA%E2%88%A9=ALTRICONS" TargetMode="External"/><Relationship Id="rId23" Type="http://schemas.openxmlformats.org/officeDocument/2006/relationships/hyperlink" Target="file://localhost/Users/giovannidarbo/Nanni/ATLAS-WEB/ATLAS/PixelItalia/AtlasItalia_15-06-08_R&amp;D%20(Milano)/:assegnazioni:sito:home.php%3Finf=dettaglio_new&amp;sezsuf=BA%E2%88%A9=ALTRICONS" TargetMode="External"/><Relationship Id="rId24" Type="http://schemas.openxmlformats.org/officeDocument/2006/relationships/hyperlink" Target="file://localhost/Users/giovannidarbo/Nanni/ATLAS-WEB/ATLAS/PixelItalia/AtlasItalia_15-06-08_R&amp;D%20(Milano)/:assegnazioni:sito:home.php%3Finf=dettaglio_new&amp;sezsuf=BA%E2%88%A9=ALTRICONS" TargetMode="External"/><Relationship Id="rId25" Type="http://schemas.openxmlformats.org/officeDocument/2006/relationships/hyperlink" Target="file://localhost/Users/giovannidarbo/Nanni/ATLAS-WEB/ATLAS/PixelItalia/AtlasItalia_15-06-08_R&amp;D%20(Milano)/:assegnazioni:sito:home.php%3Finf=dettaglio_new&amp;sezsuf=BA%E2%88%A9=ALTRICONS" TargetMode="External"/><Relationship Id="rId26" Type="http://schemas.openxmlformats.org/officeDocument/2006/relationships/hyperlink" Target="file://localhost/Users/giovannidarbo/Nanni/ATLAS-WEB/ATLAS/PixelItalia/AtlasItalia_15-06-08_R&amp;D%20(Milano)/:assegnazioni:sito:home.php%3Finf=dettaglio_new&amp;sezsuf=BA%E2%88%A9=SEM" TargetMode="External"/><Relationship Id="rId27" Type="http://schemas.openxmlformats.org/officeDocument/2006/relationships/hyperlink" Target="file://localhost/Users/giovannidarbo/Nanni/ATLAS-WEB/ATLAS/PixelItalia/AtlasItalia_15-06-08_R&amp;D%20(Milano)/:assegnazioni:sito:home.php%3Finf=dettaglio_new&amp;sezsuf=BA%E2%88%A9=SEM" TargetMode="External"/><Relationship Id="rId28" Type="http://schemas.openxmlformats.org/officeDocument/2006/relationships/hyperlink" Target="file://localhost/Users/giovannidarbo/Nanni/ATLAS-WEB/ATLAS/PixelItalia/AtlasItalia_15-06-08_R&amp;D%20(Milano)/:assegnazioni:sito:home.php%3Finf=dettaglio_new&amp;sezsuf=BA%E2%88%A9=SEM" TargetMode="External"/><Relationship Id="rId29" Type="http://schemas.openxmlformats.org/officeDocument/2006/relationships/hyperlink" Target="file://localhost/Users/giovannidarbo/Nanni/ATLAS-WEB/ATLAS/PixelItalia/AtlasItalia_15-06-08_R&amp;D%20(Milano)/:assegnazioni:sito:home.php%3Finf=dettaglio_new&amp;sezsuf=BA%E2%88%A9=SEM" TargetMode="External"/><Relationship Id="rId715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LIC-SW" TargetMode="External"/><Relationship Id="rId716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LIC-SW" TargetMode="External"/><Relationship Id="rId717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AN" TargetMode="External"/><Relationship Id="rId718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AN" TargetMode="External"/><Relationship Id="rId719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AN" TargetMode="External"/><Relationship Id="rId600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ISS" TargetMode="External"/><Relationship Id="rId601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ISS" TargetMode="External"/><Relationship Id="rId602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ISS" TargetMode="External"/><Relationship Id="rId603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CON" TargetMode="External"/><Relationship Id="rId604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CON" TargetMode="External"/><Relationship Id="rId605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CON" TargetMode="External"/><Relationship Id="rId606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CON" TargetMode="External"/><Relationship Id="rId607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LTRICONS" TargetMode="External"/><Relationship Id="rId608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LTRICONS" TargetMode="External"/><Relationship Id="rId609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LTRICONS" TargetMode="External"/><Relationship Id="rId720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AN" TargetMode="External"/><Relationship Id="rId721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INV" TargetMode="External"/><Relationship Id="rId722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INV" TargetMode="External"/><Relationship Id="rId723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INV" TargetMode="External"/><Relationship Id="rId724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INV" TargetMode="External"/><Relationship Id="rId30" Type="http://schemas.openxmlformats.org/officeDocument/2006/relationships/hyperlink" Target="file://localhost/Users/giovannidarbo/Nanni/ATLAS-WEB/ATLAS/PixelItalia/AtlasItalia_15-06-08_R&amp;D%20(Milano)/:assegnazioni:sito:home.php%3Finf=dettaglio_new&amp;sezsuf=BA%E2%88%A9=TRA" TargetMode="External"/><Relationship Id="rId31" Type="http://schemas.openxmlformats.org/officeDocument/2006/relationships/hyperlink" Target="file://localhost/Users/giovannidarbo/Nanni/ATLAS-WEB/ATLAS/PixelItalia/AtlasItalia_15-06-08_R&amp;D%20(Milano)/:assegnazioni:sito:home.php%3Finf=dettaglio_new&amp;sezsuf=BA%E2%88%A9=TRA" TargetMode="External"/><Relationship Id="rId32" Type="http://schemas.openxmlformats.org/officeDocument/2006/relationships/hyperlink" Target="file://localhost/Users/giovannidarbo/Nanni/ATLAS-WEB/ATLAS/PixelItalia/AtlasItalia_15-06-08_R&amp;D%20(Milano)/:assegnazioni:sito:home.php%3Finf=dettaglio_new&amp;sezsuf=BA%E2%88%A9=TRA" TargetMode="External"/><Relationship Id="rId33" Type="http://schemas.openxmlformats.org/officeDocument/2006/relationships/hyperlink" Target="file://localhost/Users/giovannidarbo/Nanni/ATLAS-WEB/ATLAS/PixelItalia/AtlasItalia_15-06-08_R&amp;D%20(Milano)/:assegnazioni:sito:home.php%3Finf=dettaglio_new&amp;sezsuf=BA%E2%88%A9=TRA" TargetMode="External"/><Relationship Id="rId34" Type="http://schemas.openxmlformats.org/officeDocument/2006/relationships/hyperlink" Target="file://localhost/Users/giovannidarbo/Nanni/ATLAS-WEB/ATLAS/PixelItalia/AtlasItalia_15-06-08_R&amp;D%20(Milano)/:assegnazioni:sito:home.php%3Finf=dettaglio_new&amp;sezsuf=BA%E2%88%A9=PUB" TargetMode="External"/><Relationship Id="rId35" Type="http://schemas.openxmlformats.org/officeDocument/2006/relationships/hyperlink" Target="file://localhost/Users/giovannidarbo/Nanni/ATLAS-WEB/ATLAS/PixelItalia/AtlasItalia_15-06-08_R&amp;D%20(Milano)/:assegnazioni:sito:home.php%3Finf=dettaglio_new&amp;sezsuf=BA%E2%88%A9=PUB" TargetMode="External"/><Relationship Id="rId36" Type="http://schemas.openxmlformats.org/officeDocument/2006/relationships/hyperlink" Target="file://localhost/Users/giovannidarbo/Nanni/ATLAS-WEB/ATLAS/PixelItalia/AtlasItalia_15-06-08_R&amp;D%20(Milano)/:assegnazioni:sito:home.php%3Finf=dettaglio_new&amp;sezsuf=BA%E2%88%A9=PUB" TargetMode="External"/><Relationship Id="rId37" Type="http://schemas.openxmlformats.org/officeDocument/2006/relationships/hyperlink" Target="file://localhost/Users/giovannidarbo/Nanni/ATLAS-WEB/ATLAS/PixelItalia/AtlasItalia_15-06-08_R&amp;D%20(Milano)/:assegnazioni:sito:home.php%3Finf=dettaglio_new&amp;sezsuf=BA%E2%88%A9=PUB" TargetMode="External"/><Relationship Id="rId38" Type="http://schemas.openxmlformats.org/officeDocument/2006/relationships/hyperlink" Target="file://localhost/Users/giovannidarbo/Nanni/ATLAS-WEB/ATLAS/PixelItalia/AtlasItalia_15-06-08_R&amp;D%20(Milano)/:assegnazioni:sito:home.php%3Finf=dettaglio_new&amp;sezsuf=BA%E2%88%A9=LIC-SW" TargetMode="External"/><Relationship Id="rId39" Type="http://schemas.openxmlformats.org/officeDocument/2006/relationships/hyperlink" Target="file://localhost/Users/giovannidarbo/Nanni/ATLAS-WEB/ATLAS/PixelItalia/AtlasItalia_15-06-08_R&amp;D%20(Milano)/:assegnazioni:sito:home.php%3Finf=dettaglio_new&amp;sezsuf=BA%E2%88%A9=LIC-SW" TargetMode="External"/><Relationship Id="rId725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PP" TargetMode="External"/><Relationship Id="rId726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PP" TargetMode="External"/><Relationship Id="rId727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PP" TargetMode="External"/><Relationship Id="rId728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PP" TargetMode="External"/><Relationship Id="rId729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PSERVIZI" TargetMode="External"/><Relationship Id="rId610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LTRICONS" TargetMode="External"/><Relationship Id="rId611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EM" TargetMode="External"/><Relationship Id="rId612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EM" TargetMode="External"/><Relationship Id="rId613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EM" TargetMode="External"/><Relationship Id="rId614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EM" TargetMode="External"/><Relationship Id="rId615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TRA" TargetMode="External"/><Relationship Id="rId616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TRA" TargetMode="External"/><Relationship Id="rId617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TRA" TargetMode="External"/><Relationship Id="rId618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TRA" TargetMode="External"/><Relationship Id="rId619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PUB" TargetMode="External"/><Relationship Id="rId500" Type="http://schemas.openxmlformats.org/officeDocument/2006/relationships/hyperlink" Target="file://localhost/Users/giovannidarbo/Nanni/ATLAS-WEB/ATLAS/PixelItalia/AtlasItalia_15-06-08_R&amp;D%20(Milano)/:assegnazioni:sito:home.php%3Finf=dettaglio_new&amp;sezsuf=PI%E2%88%A9=APP" TargetMode="External"/><Relationship Id="rId501" Type="http://schemas.openxmlformats.org/officeDocument/2006/relationships/hyperlink" Target="file://localhost/Users/giovannidarbo/Nanni/ATLAS-WEB/ATLAS/PixelItalia/AtlasItalia_15-06-08_R&amp;D%20(Milano)/:assegnazioni:sito:home.php%3Finf=dettaglio_new&amp;sezsuf=PI%E2%88%A9=APP" TargetMode="External"/><Relationship Id="rId502" Type="http://schemas.openxmlformats.org/officeDocument/2006/relationships/hyperlink" Target="file://localhost/Users/giovannidarbo/Nanni/ATLAS-WEB/ATLAS/PixelItalia/AtlasItalia_15-06-08_R&amp;D%20(Milano)/:assegnazioni:sito:home.php%3Finf=dettaglio_new&amp;sezsuf=PI%E2%88%A9=APP" TargetMode="External"/><Relationship Id="rId503" Type="http://schemas.openxmlformats.org/officeDocument/2006/relationships/hyperlink" Target="file://localhost/Users/giovannidarbo/Nanni/ATLAS-WEB/ATLAS/PixelItalia/AtlasItalia_15-06-08_R&amp;D%20(Milano)/:assegnazioni:sito:home.php%3Finf=dettaglio_new&amp;sezsuf=PI%E2%88%A9=APP" TargetMode="External"/><Relationship Id="rId504" Type="http://schemas.openxmlformats.org/officeDocument/2006/relationships/hyperlink" Target="file://localhost/Users/giovannidarbo/Nanni/ATLAS-WEB/ATLAS/PixelItalia/AtlasItalia_15-06-08_R&amp;D%20(Milano)/:assegnazioni:sito:home.php%3Finf=dettaglio_new&amp;sezsuf=PI%E2%88%A9=SPSERVIZI" TargetMode="External"/><Relationship Id="rId505" Type="http://schemas.openxmlformats.org/officeDocument/2006/relationships/hyperlink" Target="file://localhost/Users/giovannidarbo/Nanni/ATLAS-WEB/ATLAS/PixelItalia/AtlasItalia_15-06-08_R&amp;D%20(Milano)/:assegnazioni:sito:home.php%3Finf=dettaglio_new&amp;sezsuf=PI%E2%88%A9=SPSERVIZI" TargetMode="External"/><Relationship Id="rId506" Type="http://schemas.openxmlformats.org/officeDocument/2006/relationships/hyperlink" Target="file://localhost/Users/giovannidarbo/Nanni/ATLAS-WEB/ATLAS/PixelItalia/AtlasItalia_15-06-08_R&amp;D%20(Milano)/:assegnazioni:sito:home.php%3Finf=dettaglio_new&amp;sezsuf=PI%E2%88%A9=SPSERVIZI" TargetMode="External"/><Relationship Id="rId507" Type="http://schemas.openxmlformats.org/officeDocument/2006/relationships/hyperlink" Target="file://localhost/Users/giovannidarbo/Nanni/ATLAS-WEB/ATLAS/PixelItalia/AtlasItalia_15-06-08_R&amp;D%20(Milano)/:assegnazioni:sito:home.php%3Finf=dettaglio_new&amp;sezsuf=PI%E2%88%A9=SPSERVIZI" TargetMode="External"/><Relationship Id="rId508" Type="http://schemas.openxmlformats.org/officeDocument/2006/relationships/hyperlink" Target="file://localhost/Users/giovannidarbo/Nanni/ATLAS-WEB/ATLAS/PixelItalia/AtlasItalia_15-06-08_R&amp;D%20(Milano)/:assegnazioni:sito:home.php%3Finf=dettaglio_new&amp;sezsuf=RM1&amp;anno=%E2%88%A9=%25" TargetMode="External"/><Relationship Id="rId509" Type="http://schemas.openxmlformats.org/officeDocument/2006/relationships/hyperlink" Target="file://localhost/Users/giovannidarbo/Nanni/ATLAS-WEB/ATLAS/PixelItalia/AtlasItalia_15-06-08_R&amp;D%20(Milano)/:assegnazioni:sito:home.php%3Finf=dettaglio_new&amp;sezsuf=RM1%E2%88%A9=MISS" TargetMode="External"/><Relationship Id="rId730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PSERVIZI" TargetMode="External"/><Relationship Id="rId731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PSERVIZI" TargetMode="External"/><Relationship Id="rId732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SPSERVIZI" TargetMode="External"/><Relationship Id="rId40" Type="http://schemas.openxmlformats.org/officeDocument/2006/relationships/hyperlink" Target="file://localhost/Users/giovannidarbo/Nanni/ATLAS-WEB/ATLAS/PixelItalia/AtlasItalia_15-06-08_R&amp;D%20(Milano)/:assegnazioni:sito:home.php%3Finf=dettaglio_new&amp;sezsuf=BA%E2%88%A9=LIC-SW" TargetMode="External"/><Relationship Id="rId41" Type="http://schemas.openxmlformats.org/officeDocument/2006/relationships/hyperlink" Target="file://localhost/Users/giovannidarbo/Nanni/ATLAS-WEB/ATLAS/PixelItalia/AtlasItalia_15-06-08_R&amp;D%20(Milano)/:assegnazioni:sito:home.php%3Finf=dettaglio_new&amp;sezsuf=BA%E2%88%A9=LIC-SW" TargetMode="External"/><Relationship Id="rId42" Type="http://schemas.openxmlformats.org/officeDocument/2006/relationships/hyperlink" Target="file://localhost/Users/giovannidarbo/Nanni/ATLAS-WEB/ATLAS/PixelItalia/AtlasItalia_15-06-08_R&amp;D%20(Milano)/:assegnazioni:sito:home.php%3Finf=dettaglio_new&amp;sezsuf=BA%E2%88%A9=MAN" TargetMode="External"/><Relationship Id="rId43" Type="http://schemas.openxmlformats.org/officeDocument/2006/relationships/hyperlink" Target="file://localhost/Users/giovannidarbo/Nanni/ATLAS-WEB/ATLAS/PixelItalia/AtlasItalia_15-06-08_R&amp;D%20(Milano)/:assegnazioni:sito:home.php%3Finf=dettaglio_new&amp;sezsuf=BA%E2%88%A9=MAN" TargetMode="External"/><Relationship Id="rId44" Type="http://schemas.openxmlformats.org/officeDocument/2006/relationships/hyperlink" Target="file://localhost/Users/giovannidarbo/Nanni/ATLAS-WEB/ATLAS/PixelItalia/AtlasItalia_15-06-08_R&amp;D%20(Milano)/:assegnazioni:sito:home.php%3Finf=dettaglio_new&amp;sezsuf=BA%E2%88%A9=MAN" TargetMode="External"/><Relationship Id="rId45" Type="http://schemas.openxmlformats.org/officeDocument/2006/relationships/hyperlink" Target="file://localhost/Users/giovannidarbo/Nanni/ATLAS-WEB/ATLAS/PixelItalia/AtlasItalia_15-06-08_R&amp;D%20(Milano)/:assegnazioni:sito:home.php%3Finf=dettaglio_new&amp;sezsuf=BA%E2%88%A9=MAN" TargetMode="External"/><Relationship Id="rId46" Type="http://schemas.openxmlformats.org/officeDocument/2006/relationships/hyperlink" Target="file://localhost/Users/giovannidarbo/Nanni/ATLAS-WEB/ATLAS/PixelItalia/AtlasItalia_15-06-08_R&amp;D%20(Milano)/:assegnazioni:sito:home.php%3Finf=dettaglio_new&amp;sezsuf=BA%E2%88%A9=INV" TargetMode="External"/><Relationship Id="rId47" Type="http://schemas.openxmlformats.org/officeDocument/2006/relationships/hyperlink" Target="file://localhost/Users/giovannidarbo/Nanni/ATLAS-WEB/ATLAS/PixelItalia/AtlasItalia_15-06-08_R&amp;D%20(Milano)/:assegnazioni:sito:home.php%3Finf=dettaglio_new&amp;sezsuf=BA%E2%88%A9=INV" TargetMode="External"/><Relationship Id="rId48" Type="http://schemas.openxmlformats.org/officeDocument/2006/relationships/hyperlink" Target="file://localhost/Users/giovannidarbo/Nanni/ATLAS-WEB/ATLAS/PixelItalia/AtlasItalia_15-06-08_R&amp;D%20(Milano)/:assegnazioni:sito:home.php%3Finf=dettaglio_new&amp;sezsuf=BA%E2%88%A9=INV" TargetMode="External"/><Relationship Id="rId49" Type="http://schemas.openxmlformats.org/officeDocument/2006/relationships/hyperlink" Target="file://localhost/Users/giovannidarbo/Nanni/ATLAS-WEB/ATLAS/PixelItalia/AtlasItalia_15-06-08_R&amp;D%20(Milano)/:assegnazioni:sito:home.php%3Finf=dettaglio_new&amp;sezsuf=BA%E2%88%A9=INV" TargetMode="External"/><Relationship Id="rId620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PUB" TargetMode="External"/><Relationship Id="rId621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PUB" TargetMode="External"/><Relationship Id="rId622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PUB" TargetMode="External"/><Relationship Id="rId623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LIC-SW" TargetMode="External"/><Relationship Id="rId624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LIC-SW" TargetMode="External"/><Relationship Id="rId625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LIC-SW" TargetMode="External"/><Relationship Id="rId626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LIC-SW" TargetMode="External"/><Relationship Id="rId627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AN" TargetMode="External"/><Relationship Id="rId628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AN" TargetMode="External"/><Relationship Id="rId629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AN" TargetMode="External"/><Relationship Id="rId510" Type="http://schemas.openxmlformats.org/officeDocument/2006/relationships/hyperlink" Target="file://localhost/Users/giovannidarbo/Nanni/ATLAS-WEB/ATLAS/PixelItalia/AtlasItalia_15-06-08_R&amp;D%20(Milano)/:assegnazioni:sito:home.php%3Finf=dettaglio_new&amp;sezsuf=RM1%E2%88%A9=MISS" TargetMode="External"/><Relationship Id="rId511" Type="http://schemas.openxmlformats.org/officeDocument/2006/relationships/hyperlink" Target="file://localhost/Users/giovannidarbo/Nanni/ATLAS-WEB/ATLAS/PixelItalia/AtlasItalia_15-06-08_R&amp;D%20(Milano)/:assegnazioni:sito:home.php%3Finf=dettaglio_new&amp;sezsuf=RM1%E2%88%A9=MISS" TargetMode="External"/><Relationship Id="rId512" Type="http://schemas.openxmlformats.org/officeDocument/2006/relationships/hyperlink" Target="file://localhost/Users/giovannidarbo/Nanni/ATLAS-WEB/ATLAS/PixelItalia/AtlasItalia_15-06-08_R&amp;D%20(Milano)/:assegnazioni:sito:home.php%3Finf=dettaglio_new&amp;sezsuf=RM1%E2%88%A9=MISS" TargetMode="External"/><Relationship Id="rId513" Type="http://schemas.openxmlformats.org/officeDocument/2006/relationships/hyperlink" Target="file://localhost/Users/giovannidarbo/Nanni/ATLAS-WEB/ATLAS/PixelItalia/AtlasItalia_15-06-08_R&amp;D%20(Milano)/:assegnazioni:sito:home.php%3Finf=dettaglio_new&amp;sezsuf=RM1%E2%88%A9=CON" TargetMode="External"/><Relationship Id="rId514" Type="http://schemas.openxmlformats.org/officeDocument/2006/relationships/hyperlink" Target="file://localhost/Users/giovannidarbo/Nanni/ATLAS-WEB/ATLAS/PixelItalia/AtlasItalia_15-06-08_R&amp;D%20(Milano)/:assegnazioni:sito:home.php%3Finf=dettaglio_new&amp;sezsuf=RM1%E2%88%A9=CON" TargetMode="External"/><Relationship Id="rId515" Type="http://schemas.openxmlformats.org/officeDocument/2006/relationships/hyperlink" Target="file://localhost/Users/giovannidarbo/Nanni/ATLAS-WEB/ATLAS/PixelItalia/AtlasItalia_15-06-08_R&amp;D%20(Milano)/:assegnazioni:sito:home.php%3Finf=dettaglio_new&amp;sezsuf=RM1%E2%88%A9=CON" TargetMode="External"/><Relationship Id="rId516" Type="http://schemas.openxmlformats.org/officeDocument/2006/relationships/hyperlink" Target="file://localhost/Users/giovannidarbo/Nanni/ATLAS-WEB/ATLAS/PixelItalia/AtlasItalia_15-06-08_R&amp;D%20(Milano)/:assegnazioni:sito:home.php%3Finf=dettaglio_new&amp;sezsuf=RM1%E2%88%A9=CON" TargetMode="External"/><Relationship Id="rId517" Type="http://schemas.openxmlformats.org/officeDocument/2006/relationships/hyperlink" Target="file://localhost/Users/giovannidarbo/Nanni/ATLAS-WEB/ATLAS/PixelItalia/AtlasItalia_15-06-08_R&amp;D%20(Milano)/:assegnazioni:sito:home.php%3Finf=dettaglio_new&amp;sezsuf=RM1%E2%88%A9=ALTRICONS" TargetMode="External"/><Relationship Id="rId518" Type="http://schemas.openxmlformats.org/officeDocument/2006/relationships/hyperlink" Target="file://localhost/Users/giovannidarbo/Nanni/ATLAS-WEB/ATLAS/PixelItalia/AtlasItalia_15-06-08_R&amp;D%20(Milano)/:assegnazioni:sito:home.php%3Finf=dettaglio_new&amp;sezsuf=RM1%E2%88%A9=ALTRICONS" TargetMode="External"/><Relationship Id="rId519" Type="http://schemas.openxmlformats.org/officeDocument/2006/relationships/hyperlink" Target="file://localhost/Users/giovannidarbo/Nanni/ATLAS-WEB/ATLAS/PixelItalia/AtlasItalia_15-06-08_R&amp;D%20(Milano)/:assegnazioni:sito:home.php%3Finf=dettaglio_new&amp;sezsuf=RM1%E2%88%A9=ALTRICONS" TargetMode="External"/><Relationship Id="rId50" Type="http://schemas.openxmlformats.org/officeDocument/2006/relationships/hyperlink" Target="file://localhost/Users/giovannidarbo/Nanni/ATLAS-WEB/ATLAS/PixelItalia/AtlasItalia_15-06-08_R&amp;D%20(Milano)/:assegnazioni:sito:home.php%3Finf=dettaglio_new&amp;sezsuf=BA%E2%88%A9=APP" TargetMode="External"/><Relationship Id="rId51" Type="http://schemas.openxmlformats.org/officeDocument/2006/relationships/hyperlink" Target="file://localhost/Users/giovannidarbo/Nanni/ATLAS-WEB/ATLAS/PixelItalia/AtlasItalia_15-06-08_R&amp;D%20(Milano)/:assegnazioni:sito:home.php%3Finf=dettaglio_new&amp;sezsuf=BA%E2%88%A9=APP" TargetMode="External"/><Relationship Id="rId52" Type="http://schemas.openxmlformats.org/officeDocument/2006/relationships/hyperlink" Target="file://localhost/Users/giovannidarbo/Nanni/ATLAS-WEB/ATLAS/PixelItalia/AtlasItalia_15-06-08_R&amp;D%20(Milano)/:assegnazioni:sito:home.php%3Finf=dettaglio_new&amp;sezsuf=BA%E2%88%A9=APP" TargetMode="External"/><Relationship Id="rId53" Type="http://schemas.openxmlformats.org/officeDocument/2006/relationships/hyperlink" Target="file://localhost/Users/giovannidarbo/Nanni/ATLAS-WEB/ATLAS/PixelItalia/AtlasItalia_15-06-08_R&amp;D%20(Milano)/:assegnazioni:sito:home.php%3Finf=dettaglio_new&amp;sezsuf=BA%E2%88%A9=APP" TargetMode="External"/><Relationship Id="rId54" Type="http://schemas.openxmlformats.org/officeDocument/2006/relationships/hyperlink" Target="file://localhost/Users/giovannidarbo/Nanni/ATLAS-WEB/ATLAS/PixelItalia/AtlasItalia_15-06-08_R&amp;D%20(Milano)/:assegnazioni:sito:home.php%3Finf=dettaglio_new&amp;sezsuf=BA%E2%88%A9=SPSERVIZI" TargetMode="External"/><Relationship Id="rId55" Type="http://schemas.openxmlformats.org/officeDocument/2006/relationships/hyperlink" Target="file://localhost/Users/giovannidarbo/Nanni/ATLAS-WEB/ATLAS/PixelItalia/AtlasItalia_15-06-08_R&amp;D%20(Milano)/:assegnazioni:sito:home.php%3Finf=dettaglio_new&amp;sezsuf=BA%E2%88%A9=SPSERVIZI" TargetMode="External"/><Relationship Id="rId56" Type="http://schemas.openxmlformats.org/officeDocument/2006/relationships/hyperlink" Target="file://localhost/Users/giovannidarbo/Nanni/ATLAS-WEB/ATLAS/PixelItalia/AtlasItalia_15-06-08_R&amp;D%20(Milano)/:assegnazioni:sito:home.php%3Finf=dettaglio_new&amp;sezsuf=BA%E2%88%A9=SPSERVIZI" TargetMode="External"/><Relationship Id="rId57" Type="http://schemas.openxmlformats.org/officeDocument/2006/relationships/hyperlink" Target="file://localhost/Users/giovannidarbo/Nanni/ATLAS-WEB/ATLAS/PixelItalia/AtlasItalia_15-06-08_R&amp;D%20(Milano)/:assegnazioni:sito:home.php%3Finf=dettaglio_new&amp;sezsuf=BA%E2%88%A9=SPSERVIZI" TargetMode="External"/><Relationship Id="rId58" Type="http://schemas.openxmlformats.org/officeDocument/2006/relationships/hyperlink" Target="file://localhost/Users/giovannidarbo/Nanni/ATLAS-WEB/ATLAS/PixelItalia/AtlasItalia_15-06-08_R&amp;D%20(Milano)/:assegnazioni:sito:home.php%3Finf=dettaglio_new&amp;sezsuf=BO&amp;anno=%E2%88%A9=%25" TargetMode="External"/><Relationship Id="rId59" Type="http://schemas.openxmlformats.org/officeDocument/2006/relationships/hyperlink" Target="file://localhost/Users/giovannidarbo/Nanni/ATLAS-WEB/ATLAS/PixelItalia/AtlasItalia_15-06-08_R&amp;D%20(Milano)/:assegnazioni:sito:home.php%3Finf=dettaglio_new&amp;sezsuf=BO%E2%88%A9=MISS" TargetMode="External"/><Relationship Id="rId400" Type="http://schemas.openxmlformats.org/officeDocument/2006/relationships/hyperlink" Target="file://localhost/Users/giovannidarbo/Nanni/ATLAS-WEB/ATLAS/PixelItalia/AtlasItalia_15-06-08_R&amp;D%20(Milano)/:assegnazioni:sito:home.php%3Finf=dettaglio_new&amp;sezsuf=NA%E2%88%A9=LIC-SW" TargetMode="External"/><Relationship Id="rId401" Type="http://schemas.openxmlformats.org/officeDocument/2006/relationships/hyperlink" Target="file://localhost/Users/giovannidarbo/Nanni/ATLAS-WEB/ATLAS/PixelItalia/AtlasItalia_15-06-08_R&amp;D%20(Milano)/:assegnazioni:sito:home.php%3Finf=dettaglio_new&amp;sezsuf=NA%E2%88%A9=LIC-SW" TargetMode="External"/><Relationship Id="rId402" Type="http://schemas.openxmlformats.org/officeDocument/2006/relationships/hyperlink" Target="file://localhost/Users/giovannidarbo/Nanni/ATLAS-WEB/ATLAS/PixelItalia/AtlasItalia_15-06-08_R&amp;D%20(Milano)/:assegnazioni:sito:home.php%3Finf=dettaglio_new&amp;sezsuf=NA%E2%88%A9=MAN" TargetMode="External"/><Relationship Id="rId403" Type="http://schemas.openxmlformats.org/officeDocument/2006/relationships/hyperlink" Target="file://localhost/Users/giovannidarbo/Nanni/ATLAS-WEB/ATLAS/PixelItalia/AtlasItalia_15-06-08_R&amp;D%20(Milano)/:assegnazioni:sito:home.php%3Finf=dettaglio_new&amp;sezsuf=NA%E2%88%A9=MAN" TargetMode="External"/><Relationship Id="rId404" Type="http://schemas.openxmlformats.org/officeDocument/2006/relationships/hyperlink" Target="file://localhost/Users/giovannidarbo/Nanni/ATLAS-WEB/ATLAS/PixelItalia/AtlasItalia_15-06-08_R&amp;D%20(Milano)/:assegnazioni:sito:home.php%3Finf=dettaglio_new&amp;sezsuf=NA%E2%88%A9=MAN" TargetMode="External"/><Relationship Id="rId405" Type="http://schemas.openxmlformats.org/officeDocument/2006/relationships/hyperlink" Target="file://localhost/Users/giovannidarbo/Nanni/ATLAS-WEB/ATLAS/PixelItalia/AtlasItalia_15-06-08_R&amp;D%20(Milano)/:assegnazioni:sito:home.php%3Finf=dettaglio_new&amp;sezsuf=NA%E2%88%A9=MAN" TargetMode="External"/><Relationship Id="rId406" Type="http://schemas.openxmlformats.org/officeDocument/2006/relationships/hyperlink" Target="file://localhost/Users/giovannidarbo/Nanni/ATLAS-WEB/ATLAS/PixelItalia/AtlasItalia_15-06-08_R&amp;D%20(Milano)/:assegnazioni:sito:home.php%3Finf=dettaglio_new&amp;sezsuf=NA%E2%88%A9=INV" TargetMode="External"/><Relationship Id="rId407" Type="http://schemas.openxmlformats.org/officeDocument/2006/relationships/hyperlink" Target="file://localhost/Users/giovannidarbo/Nanni/ATLAS-WEB/ATLAS/PixelItalia/AtlasItalia_15-06-08_R&amp;D%20(Milano)/:assegnazioni:sito:home.php%3Finf=dettaglio_new&amp;sezsuf=NA%E2%88%A9=INV" TargetMode="External"/><Relationship Id="rId408" Type="http://schemas.openxmlformats.org/officeDocument/2006/relationships/hyperlink" Target="file://localhost/Users/giovannidarbo/Nanni/ATLAS-WEB/ATLAS/PixelItalia/AtlasItalia_15-06-08_R&amp;D%20(Milano)/:assegnazioni:sito:home.php%3Finf=dettaglio_new&amp;sezsuf=NA%E2%88%A9=INV" TargetMode="External"/><Relationship Id="rId409" Type="http://schemas.openxmlformats.org/officeDocument/2006/relationships/hyperlink" Target="file://localhost/Users/giovannidarbo/Nanni/ATLAS-WEB/ATLAS/PixelItalia/AtlasItalia_15-06-08_R&amp;D%20(Milano)/:assegnazioni:sito:home.php%3Finf=dettaglio_new&amp;sezsuf=NA%E2%88%A9=INV" TargetMode="External"/><Relationship Id="rId630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AN" TargetMode="External"/><Relationship Id="rId631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INV" TargetMode="External"/><Relationship Id="rId632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INV" TargetMode="External"/><Relationship Id="rId633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INV" TargetMode="External"/><Relationship Id="rId634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INV" TargetMode="External"/><Relationship Id="rId635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PP" TargetMode="External"/><Relationship Id="rId636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PP" TargetMode="External"/><Relationship Id="rId637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PP" TargetMode="External"/><Relationship Id="rId638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APP" TargetMode="External"/><Relationship Id="rId639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PSERVIZI" TargetMode="External"/><Relationship Id="rId520" Type="http://schemas.openxmlformats.org/officeDocument/2006/relationships/hyperlink" Target="file://localhost/Users/giovannidarbo/Nanni/ATLAS-WEB/ATLAS/PixelItalia/AtlasItalia_15-06-08_R&amp;D%20(Milano)/:assegnazioni:sito:home.php%3Finf=dettaglio_new&amp;sezsuf=RM1%E2%88%A9=ALTRICONS" TargetMode="External"/><Relationship Id="rId521" Type="http://schemas.openxmlformats.org/officeDocument/2006/relationships/hyperlink" Target="file://localhost/Users/giovannidarbo/Nanni/ATLAS-WEB/ATLAS/PixelItalia/AtlasItalia_15-06-08_R&amp;D%20(Milano)/:assegnazioni:sito:home.php%3Finf=dettaglio_new&amp;sezsuf=RM1%E2%88%A9=SEM" TargetMode="External"/><Relationship Id="rId522" Type="http://schemas.openxmlformats.org/officeDocument/2006/relationships/hyperlink" Target="file://localhost/Users/giovannidarbo/Nanni/ATLAS-WEB/ATLAS/PixelItalia/AtlasItalia_15-06-08_R&amp;D%20(Milano)/:assegnazioni:sito:home.php%3Finf=dettaglio_new&amp;sezsuf=RM1%E2%88%A9=SEM" TargetMode="External"/><Relationship Id="rId523" Type="http://schemas.openxmlformats.org/officeDocument/2006/relationships/hyperlink" Target="file://localhost/Users/giovannidarbo/Nanni/ATLAS-WEB/ATLAS/PixelItalia/AtlasItalia_15-06-08_R&amp;D%20(Milano)/:assegnazioni:sito:home.php%3Finf=dettaglio_new&amp;sezsuf=RM1%E2%88%A9=SEM" TargetMode="External"/><Relationship Id="rId524" Type="http://schemas.openxmlformats.org/officeDocument/2006/relationships/hyperlink" Target="file://localhost/Users/giovannidarbo/Nanni/ATLAS-WEB/ATLAS/PixelItalia/AtlasItalia_15-06-08_R&amp;D%20(Milano)/:assegnazioni:sito:home.php%3Finf=dettaglio_new&amp;sezsuf=RM1%E2%88%A9=SEM" TargetMode="External"/><Relationship Id="rId525" Type="http://schemas.openxmlformats.org/officeDocument/2006/relationships/hyperlink" Target="file://localhost/Users/giovannidarbo/Nanni/ATLAS-WEB/ATLAS/PixelItalia/AtlasItalia_15-06-08_R&amp;D%20(Milano)/:assegnazioni:sito:home.php%3Finf=dettaglio_new&amp;sezsuf=RM1%E2%88%A9=TRA" TargetMode="External"/><Relationship Id="rId526" Type="http://schemas.openxmlformats.org/officeDocument/2006/relationships/hyperlink" Target="file://localhost/Users/giovannidarbo/Nanni/ATLAS-WEB/ATLAS/PixelItalia/AtlasItalia_15-06-08_R&amp;D%20(Milano)/:assegnazioni:sito:home.php%3Finf=dettaglio_new&amp;sezsuf=RM1%E2%88%A9=TRA" TargetMode="External"/><Relationship Id="rId527" Type="http://schemas.openxmlformats.org/officeDocument/2006/relationships/hyperlink" Target="file://localhost/Users/giovannidarbo/Nanni/ATLAS-WEB/ATLAS/PixelItalia/AtlasItalia_15-06-08_R&amp;D%20(Milano)/:assegnazioni:sito:home.php%3Finf=dettaglio_new&amp;sezsuf=RM1%E2%88%A9=TRA" TargetMode="External"/><Relationship Id="rId528" Type="http://schemas.openxmlformats.org/officeDocument/2006/relationships/hyperlink" Target="file://localhost/Users/giovannidarbo/Nanni/ATLAS-WEB/ATLAS/PixelItalia/AtlasItalia_15-06-08_R&amp;D%20(Milano)/:assegnazioni:sito:home.php%3Finf=dettaglio_new&amp;sezsuf=RM1%E2%88%A9=TRA" TargetMode="External"/><Relationship Id="rId529" Type="http://schemas.openxmlformats.org/officeDocument/2006/relationships/hyperlink" Target="file://localhost/Users/giovannidarbo/Nanni/ATLAS-WEB/ATLAS/PixelItalia/AtlasItalia_15-06-08_R&amp;D%20(Milano)/:assegnazioni:sito:home.php%3Finf=dettaglio_new&amp;sezsuf=RM1%E2%88%A9=PUB" TargetMode="External"/><Relationship Id="rId60" Type="http://schemas.openxmlformats.org/officeDocument/2006/relationships/hyperlink" Target="file://localhost/Users/giovannidarbo/Nanni/ATLAS-WEB/ATLAS/PixelItalia/AtlasItalia_15-06-08_R&amp;D%20(Milano)/:assegnazioni:sito:home.php%3Finf=dettaglio_new&amp;sezsuf=BO%E2%88%A9=MISS" TargetMode="External"/><Relationship Id="rId61" Type="http://schemas.openxmlformats.org/officeDocument/2006/relationships/hyperlink" Target="file://localhost/Users/giovannidarbo/Nanni/ATLAS-WEB/ATLAS/PixelItalia/AtlasItalia_15-06-08_R&amp;D%20(Milano)/:assegnazioni:sito:home.php%3Finf=dettaglio_new&amp;sezsuf=BO%E2%88%A9=MISS" TargetMode="External"/><Relationship Id="rId62" Type="http://schemas.openxmlformats.org/officeDocument/2006/relationships/hyperlink" Target="file://localhost/Users/giovannidarbo/Nanni/ATLAS-WEB/ATLAS/PixelItalia/AtlasItalia_15-06-08_R&amp;D%20(Milano)/:assegnazioni:sito:home.php%3Finf=dettaglio_new&amp;sezsuf=BO%E2%88%A9=MISS" TargetMode="External"/><Relationship Id="rId63" Type="http://schemas.openxmlformats.org/officeDocument/2006/relationships/hyperlink" Target="file://localhost/Users/giovannidarbo/Nanni/ATLAS-WEB/ATLAS/PixelItalia/AtlasItalia_15-06-08_R&amp;D%20(Milano)/:assegnazioni:sito:home.php%3Finf=dettaglio_new&amp;sezsuf=BO%E2%88%A9=CON" TargetMode="External"/><Relationship Id="rId64" Type="http://schemas.openxmlformats.org/officeDocument/2006/relationships/hyperlink" Target="file://localhost/Users/giovannidarbo/Nanni/ATLAS-WEB/ATLAS/PixelItalia/AtlasItalia_15-06-08_R&amp;D%20(Milano)/:assegnazioni:sito:home.php%3Finf=dettaglio_new&amp;sezsuf=BO%E2%88%A9=CON" TargetMode="External"/><Relationship Id="rId65" Type="http://schemas.openxmlformats.org/officeDocument/2006/relationships/hyperlink" Target="file://localhost/Users/giovannidarbo/Nanni/ATLAS-WEB/ATLAS/PixelItalia/AtlasItalia_15-06-08_R&amp;D%20(Milano)/:assegnazioni:sito:home.php%3Finf=dettaglio_new&amp;sezsuf=BO%E2%88%A9=CON" TargetMode="External"/><Relationship Id="rId66" Type="http://schemas.openxmlformats.org/officeDocument/2006/relationships/hyperlink" Target="file://localhost/Users/giovannidarbo/Nanni/ATLAS-WEB/ATLAS/PixelItalia/AtlasItalia_15-06-08_R&amp;D%20(Milano)/:assegnazioni:sito:home.php%3Finf=dettaglio_new&amp;sezsuf=BO%E2%88%A9=CON" TargetMode="External"/><Relationship Id="rId67" Type="http://schemas.openxmlformats.org/officeDocument/2006/relationships/hyperlink" Target="file://localhost/Users/giovannidarbo/Nanni/ATLAS-WEB/ATLAS/PixelItalia/AtlasItalia_15-06-08_R&amp;D%20(Milano)/:assegnazioni:sito:home.php%3Finf=dettaglio_new&amp;sezsuf=BO%E2%88%A9=ALTRICONS" TargetMode="External"/><Relationship Id="rId68" Type="http://schemas.openxmlformats.org/officeDocument/2006/relationships/hyperlink" Target="file://localhost/Users/giovannidarbo/Nanni/ATLAS-WEB/ATLAS/PixelItalia/AtlasItalia_15-06-08_R&amp;D%20(Milano)/:assegnazioni:sito:home.php%3Finf=dettaglio_new&amp;sezsuf=BO%E2%88%A9=ALTRICONS" TargetMode="External"/><Relationship Id="rId69" Type="http://schemas.openxmlformats.org/officeDocument/2006/relationships/hyperlink" Target="file://localhost/Users/giovannidarbo/Nanni/ATLAS-WEB/ATLAS/PixelItalia/AtlasItalia_15-06-08_R&amp;D%20(Milano)/:assegnazioni:sito:home.php%3Finf=dettaglio_new&amp;sezsuf=BO%E2%88%A9=ALTRICONS" TargetMode="External"/><Relationship Id="rId410" Type="http://schemas.openxmlformats.org/officeDocument/2006/relationships/hyperlink" Target="file://localhost/Users/giovannidarbo/Nanni/ATLAS-WEB/ATLAS/PixelItalia/AtlasItalia_15-06-08_R&amp;D%20(Milano)/:assegnazioni:sito:home.php%3Finf=dettaglio_new&amp;sezsuf=NA%E2%88%A9=APP" TargetMode="External"/><Relationship Id="rId411" Type="http://schemas.openxmlformats.org/officeDocument/2006/relationships/hyperlink" Target="file://localhost/Users/giovannidarbo/Nanni/ATLAS-WEB/ATLAS/PixelItalia/AtlasItalia_15-06-08_R&amp;D%20(Milano)/:assegnazioni:sito:home.php%3Finf=dettaglio_new&amp;sezsuf=NA%E2%88%A9=APP" TargetMode="External"/><Relationship Id="rId412" Type="http://schemas.openxmlformats.org/officeDocument/2006/relationships/hyperlink" Target="file://localhost/Users/giovannidarbo/Nanni/ATLAS-WEB/ATLAS/PixelItalia/AtlasItalia_15-06-08_R&amp;D%20(Milano)/:assegnazioni:sito:home.php%3Finf=dettaglio_new&amp;sezsuf=NA%E2%88%A9=APP" TargetMode="External"/><Relationship Id="rId413" Type="http://schemas.openxmlformats.org/officeDocument/2006/relationships/hyperlink" Target="file://localhost/Users/giovannidarbo/Nanni/ATLAS-WEB/ATLAS/PixelItalia/AtlasItalia_15-06-08_R&amp;D%20(Milano)/:assegnazioni:sito:home.php%3Finf=dettaglio_new&amp;sezsuf=NA%E2%88%A9=APP" TargetMode="External"/><Relationship Id="rId414" Type="http://schemas.openxmlformats.org/officeDocument/2006/relationships/hyperlink" Target="file://localhost/Users/giovannidarbo/Nanni/ATLAS-WEB/ATLAS/PixelItalia/AtlasItalia_15-06-08_R&amp;D%20(Milano)/:assegnazioni:sito:home.php%3Finf=dettaglio_new&amp;sezsuf=NA%E2%88%A9=SPSERVIZI" TargetMode="External"/><Relationship Id="rId415" Type="http://schemas.openxmlformats.org/officeDocument/2006/relationships/hyperlink" Target="file://localhost/Users/giovannidarbo/Nanni/ATLAS-WEB/ATLAS/PixelItalia/AtlasItalia_15-06-08_R&amp;D%20(Milano)/:assegnazioni:sito:home.php%3Finf=dettaglio_new&amp;sezsuf=NA%E2%88%A9=SPSERVIZI" TargetMode="External"/><Relationship Id="rId416" Type="http://schemas.openxmlformats.org/officeDocument/2006/relationships/hyperlink" Target="file://localhost/Users/giovannidarbo/Nanni/ATLAS-WEB/ATLAS/PixelItalia/AtlasItalia_15-06-08_R&amp;D%20(Milano)/:assegnazioni:sito:home.php%3Finf=dettaglio_new&amp;sezsuf=NA%E2%88%A9=SPSERVIZI" TargetMode="External"/><Relationship Id="rId417" Type="http://schemas.openxmlformats.org/officeDocument/2006/relationships/hyperlink" Target="file://localhost/Users/giovannidarbo/Nanni/ATLAS-WEB/ATLAS/PixelItalia/AtlasItalia_15-06-08_R&amp;D%20(Milano)/:assegnazioni:sito:home.php%3Finf=dettaglio_new&amp;sezsuf=NA%E2%88%A9=SPSERVIZI" TargetMode="External"/><Relationship Id="rId418" Type="http://schemas.openxmlformats.org/officeDocument/2006/relationships/hyperlink" Target="file://localhost/Users/giovannidarbo/Nanni/ATLAS-WEB/ATLAS/PixelItalia/AtlasItalia_15-06-08_R&amp;D%20(Milano)/:assegnazioni:sito:home.php%3Finf=dettaglio_new&amp;sezsuf=PG&amp;anno=%E2%88%A9=%25" TargetMode="External"/><Relationship Id="rId419" Type="http://schemas.openxmlformats.org/officeDocument/2006/relationships/hyperlink" Target="file://localhost/Users/giovannidarbo/Nanni/ATLAS-WEB/ATLAS/PixelItalia/AtlasItalia_15-06-08_R&amp;D%20(Milano)/:assegnazioni:sito:home.php%3Finf=dettaglio_new&amp;sezsuf=PG%E2%88%A9=MISS" TargetMode="External"/><Relationship Id="rId640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PSERVIZI" TargetMode="External"/><Relationship Id="rId641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PSERVIZI" TargetMode="External"/><Relationship Id="rId642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SPSERVIZI" TargetMode="External"/><Relationship Id="rId643" Type="http://schemas.openxmlformats.org/officeDocument/2006/relationships/hyperlink" Target="file://localhost/Users/giovannidarbo/Nanni/ATLAS-WEB/ATLAS/PixelItalia/AtlasItalia_15-06-08_R&amp;D%20(Milano)/:assegnazioni:sito:home.php%3Finf=dettaglio_new&amp;sezsuf=TO&amp;anno=%E2%88%A9=%25" TargetMode="External"/><Relationship Id="rId644" Type="http://schemas.openxmlformats.org/officeDocument/2006/relationships/hyperlink" Target="file://localhost/Users/giovannidarbo/Nanni/ATLAS-WEB/ATLAS/PixelItalia/AtlasItalia_15-06-08_R&amp;D%20(Milano)/:assegnazioni:sito:home.php%3Finf=dettaglio_new&amp;sezsuf=TO%E2%88%A9=MISS" TargetMode="External"/><Relationship Id="rId645" Type="http://schemas.openxmlformats.org/officeDocument/2006/relationships/hyperlink" Target="file://localhost/Users/giovannidarbo/Nanni/ATLAS-WEB/ATLAS/PixelItalia/AtlasItalia_15-06-08_R&amp;D%20(Milano)/:assegnazioni:sito:home.php%3Finf=dettaglio_new&amp;sezsuf=TO%E2%88%A9=MISS" TargetMode="External"/><Relationship Id="rId646" Type="http://schemas.openxmlformats.org/officeDocument/2006/relationships/hyperlink" Target="file://localhost/Users/giovannidarbo/Nanni/ATLAS-WEB/ATLAS/PixelItalia/AtlasItalia_15-06-08_R&amp;D%20(Milano)/:assegnazioni:sito:home.php%3Finf=dettaglio_new&amp;sezsuf=TO%E2%88%A9=MISS" TargetMode="External"/><Relationship Id="rId300" Type="http://schemas.openxmlformats.org/officeDocument/2006/relationships/hyperlink" Target="file://localhost/Users/giovannidarbo/Nanni/ATLAS-WEB/ATLAS/PixelItalia/AtlasItalia_15-06-08_R&amp;D%20(Milano)/:assegnazioni:sito:home.php%3Finf=dettaglio_new&amp;sezsuf=MI%E2%88%A9=TRA" TargetMode="External"/><Relationship Id="rId301" Type="http://schemas.openxmlformats.org/officeDocument/2006/relationships/hyperlink" Target="file://localhost/Users/giovannidarbo/Nanni/ATLAS-WEB/ATLAS/PixelItalia/AtlasItalia_15-06-08_R&amp;D%20(Milano)/:assegnazioni:sito:home.php%3Finf=dettaglio_new&amp;sezsuf=MI%E2%88%A9=TRA" TargetMode="External"/><Relationship Id="rId302" Type="http://schemas.openxmlformats.org/officeDocument/2006/relationships/hyperlink" Target="file://localhost/Users/giovannidarbo/Nanni/ATLAS-WEB/ATLAS/PixelItalia/AtlasItalia_15-06-08_R&amp;D%20(Milano)/:assegnazioni:sito:home.php%3Finf=dettaglio_new&amp;sezsuf=MI%E2%88%A9=TRA" TargetMode="External"/><Relationship Id="rId303" Type="http://schemas.openxmlformats.org/officeDocument/2006/relationships/hyperlink" Target="file://localhost/Users/giovannidarbo/Nanni/ATLAS-WEB/ATLAS/PixelItalia/AtlasItalia_15-06-08_R&amp;D%20(Milano)/:assegnazioni:sito:home.php%3Finf=dettaglio_new&amp;sezsuf=MI%E2%88%A9=TRA" TargetMode="External"/><Relationship Id="rId304" Type="http://schemas.openxmlformats.org/officeDocument/2006/relationships/hyperlink" Target="file://localhost/Users/giovannidarbo/Nanni/ATLAS-WEB/ATLAS/PixelItalia/AtlasItalia_15-06-08_R&amp;D%20(Milano)/:assegnazioni:sito:home.php%3Finf=dettaglio_new&amp;sezsuf=MI%E2%88%A9=PUB" TargetMode="External"/><Relationship Id="rId305" Type="http://schemas.openxmlformats.org/officeDocument/2006/relationships/hyperlink" Target="file://localhost/Users/giovannidarbo/Nanni/ATLAS-WEB/ATLAS/PixelItalia/AtlasItalia_15-06-08_R&amp;D%20(Milano)/:assegnazioni:sito:home.php%3Finf=dettaglio_new&amp;sezsuf=MI%E2%88%A9=PUB" TargetMode="External"/><Relationship Id="rId306" Type="http://schemas.openxmlformats.org/officeDocument/2006/relationships/hyperlink" Target="file://localhost/Users/giovannidarbo/Nanni/ATLAS-WEB/ATLAS/PixelItalia/AtlasItalia_15-06-08_R&amp;D%20(Milano)/:assegnazioni:sito:home.php%3Finf=dettaglio_new&amp;sezsuf=MI%E2%88%A9=PUB" TargetMode="External"/><Relationship Id="rId307" Type="http://schemas.openxmlformats.org/officeDocument/2006/relationships/hyperlink" Target="file://localhost/Users/giovannidarbo/Nanni/ATLAS-WEB/ATLAS/PixelItalia/AtlasItalia_15-06-08_R&amp;D%20(Milano)/:assegnazioni:sito:home.php%3Finf=dettaglio_new&amp;sezsuf=MI%E2%88%A9=PUB" TargetMode="External"/><Relationship Id="rId308" Type="http://schemas.openxmlformats.org/officeDocument/2006/relationships/hyperlink" Target="file://localhost/Users/giovannidarbo/Nanni/ATLAS-WEB/ATLAS/PixelItalia/AtlasItalia_15-06-08_R&amp;D%20(Milano)/:assegnazioni:sito:home.php%3Finf=dettaglio_new&amp;sezsuf=MI%E2%88%A9=LIC-SW" TargetMode="External"/><Relationship Id="rId309" Type="http://schemas.openxmlformats.org/officeDocument/2006/relationships/hyperlink" Target="file://localhost/Users/giovannidarbo/Nanni/ATLAS-WEB/ATLAS/PixelItalia/AtlasItalia_15-06-08_R&amp;D%20(Milano)/:assegnazioni:sito:home.php%3Finf=dettaglio_new&amp;sezsuf=MI%E2%88%A9=LIC-SW" TargetMode="External"/><Relationship Id="rId647" Type="http://schemas.openxmlformats.org/officeDocument/2006/relationships/hyperlink" Target="file://localhost/Users/giovannidarbo/Nanni/ATLAS-WEB/ATLAS/PixelItalia/AtlasItalia_15-06-08_R&amp;D%20(Milano)/:assegnazioni:sito:home.php%3Finf=dettaglio_new&amp;sezsuf=TO%E2%88%A9=MISS" TargetMode="External"/><Relationship Id="rId648" Type="http://schemas.openxmlformats.org/officeDocument/2006/relationships/hyperlink" Target="file://localhost/Users/giovannidarbo/Nanni/ATLAS-WEB/ATLAS/PixelItalia/AtlasItalia_15-06-08_R&amp;D%20(Milano)/:assegnazioni:sito:home.php%3Finf=dettaglio_new&amp;sezsuf=TO%E2%88%A9=CON" TargetMode="External"/><Relationship Id="rId649" Type="http://schemas.openxmlformats.org/officeDocument/2006/relationships/hyperlink" Target="file://localhost/Users/giovannidarbo/Nanni/ATLAS-WEB/ATLAS/PixelItalia/AtlasItalia_15-06-08_R&amp;D%20(Milano)/:assegnazioni:sito:home.php%3Finf=dettaglio_new&amp;sezsuf=TO%E2%88%A9=CON" TargetMode="External"/><Relationship Id="rId530" Type="http://schemas.openxmlformats.org/officeDocument/2006/relationships/hyperlink" Target="file://localhost/Users/giovannidarbo/Nanni/ATLAS-WEB/ATLAS/PixelItalia/AtlasItalia_15-06-08_R&amp;D%20(Milano)/:assegnazioni:sito:home.php%3Finf=dettaglio_new&amp;sezsuf=RM1%E2%88%A9=PUB" TargetMode="External"/><Relationship Id="rId531" Type="http://schemas.openxmlformats.org/officeDocument/2006/relationships/hyperlink" Target="file://localhost/Users/giovannidarbo/Nanni/ATLAS-WEB/ATLAS/PixelItalia/AtlasItalia_15-06-08_R&amp;D%20(Milano)/:assegnazioni:sito:home.php%3Finf=dettaglio_new&amp;sezsuf=RM1%E2%88%A9=PUB" TargetMode="External"/><Relationship Id="rId532" Type="http://schemas.openxmlformats.org/officeDocument/2006/relationships/hyperlink" Target="file://localhost/Users/giovannidarbo/Nanni/ATLAS-WEB/ATLAS/PixelItalia/AtlasItalia_15-06-08_R&amp;D%20(Milano)/:assegnazioni:sito:home.php%3Finf=dettaglio_new&amp;sezsuf=RM1%E2%88%A9=PUB" TargetMode="External"/><Relationship Id="rId533" Type="http://schemas.openxmlformats.org/officeDocument/2006/relationships/hyperlink" Target="file://localhost/Users/giovannidarbo/Nanni/ATLAS-WEB/ATLAS/PixelItalia/AtlasItalia_15-06-08_R&amp;D%20(Milano)/:assegnazioni:sito:home.php%3Finf=dettaglio_new&amp;sezsuf=RM1%E2%88%A9=LIC-SW" TargetMode="External"/><Relationship Id="rId534" Type="http://schemas.openxmlformats.org/officeDocument/2006/relationships/hyperlink" Target="file://localhost/Users/giovannidarbo/Nanni/ATLAS-WEB/ATLAS/PixelItalia/AtlasItalia_15-06-08_R&amp;D%20(Milano)/:assegnazioni:sito:home.php%3Finf=dettaglio_new&amp;sezsuf=RM1%E2%88%A9=LIC-SW" TargetMode="External"/><Relationship Id="rId535" Type="http://schemas.openxmlformats.org/officeDocument/2006/relationships/hyperlink" Target="file://localhost/Users/giovannidarbo/Nanni/ATLAS-WEB/ATLAS/PixelItalia/AtlasItalia_15-06-08_R&amp;D%20(Milano)/:assegnazioni:sito:home.php%3Finf=dettaglio_new&amp;sezsuf=RM1%E2%88%A9=LIC-SW" TargetMode="External"/><Relationship Id="rId536" Type="http://schemas.openxmlformats.org/officeDocument/2006/relationships/hyperlink" Target="file://localhost/Users/giovannidarbo/Nanni/ATLAS-WEB/ATLAS/PixelItalia/AtlasItalia_15-06-08_R&amp;D%20(Milano)/:assegnazioni:sito:home.php%3Finf=dettaglio_new&amp;sezsuf=RM1%E2%88%A9=LIC-SW" TargetMode="External"/><Relationship Id="rId537" Type="http://schemas.openxmlformats.org/officeDocument/2006/relationships/hyperlink" Target="file://localhost/Users/giovannidarbo/Nanni/ATLAS-WEB/ATLAS/PixelItalia/AtlasItalia_15-06-08_R&amp;D%20(Milano)/:assegnazioni:sito:home.php%3Finf=dettaglio_new&amp;sezsuf=RM1%E2%88%A9=MAN" TargetMode="External"/><Relationship Id="rId538" Type="http://schemas.openxmlformats.org/officeDocument/2006/relationships/hyperlink" Target="file://localhost/Users/giovannidarbo/Nanni/ATLAS-WEB/ATLAS/PixelItalia/AtlasItalia_15-06-08_R&amp;D%20(Milano)/:assegnazioni:sito:home.php%3Finf=dettaglio_new&amp;sezsuf=RM1%E2%88%A9=MAN" TargetMode="External"/><Relationship Id="rId539" Type="http://schemas.openxmlformats.org/officeDocument/2006/relationships/hyperlink" Target="file://localhost/Users/giovannidarbo/Nanni/ATLAS-WEB/ATLAS/PixelItalia/AtlasItalia_15-06-08_R&amp;D%20(Milano)/:assegnazioni:sito:home.php%3Finf=dettaglio_new&amp;sezsuf=RM1%E2%88%A9=MAN" TargetMode="External"/><Relationship Id="rId70" Type="http://schemas.openxmlformats.org/officeDocument/2006/relationships/hyperlink" Target="file://localhost/Users/giovannidarbo/Nanni/ATLAS-WEB/ATLAS/PixelItalia/AtlasItalia_15-06-08_R&amp;D%20(Milano)/:assegnazioni:sito:home.php%3Finf=dettaglio_new&amp;sezsuf=BO%E2%88%A9=ALTRICONS" TargetMode="External"/><Relationship Id="rId71" Type="http://schemas.openxmlformats.org/officeDocument/2006/relationships/hyperlink" Target="file://localhost/Users/giovannidarbo/Nanni/ATLAS-WEB/ATLAS/PixelItalia/AtlasItalia_15-06-08_R&amp;D%20(Milano)/:assegnazioni:sito:home.php%3Finf=dettaglio_new&amp;sezsuf=BO%E2%88%A9=SEM" TargetMode="External"/><Relationship Id="rId72" Type="http://schemas.openxmlformats.org/officeDocument/2006/relationships/hyperlink" Target="file://localhost/Users/giovannidarbo/Nanni/ATLAS-WEB/ATLAS/PixelItalia/AtlasItalia_15-06-08_R&amp;D%20(Milano)/:assegnazioni:sito:home.php%3Finf=dettaglio_new&amp;sezsuf=BO%E2%88%A9=SEM" TargetMode="External"/><Relationship Id="rId73" Type="http://schemas.openxmlformats.org/officeDocument/2006/relationships/hyperlink" Target="file://localhost/Users/giovannidarbo/Nanni/ATLAS-WEB/ATLAS/PixelItalia/AtlasItalia_15-06-08_R&amp;D%20(Milano)/:assegnazioni:sito:home.php%3Finf=dettaglio_new&amp;sezsuf=BO%E2%88%A9=SEM" TargetMode="External"/><Relationship Id="rId74" Type="http://schemas.openxmlformats.org/officeDocument/2006/relationships/hyperlink" Target="file://localhost/Users/giovannidarbo/Nanni/ATLAS-WEB/ATLAS/PixelItalia/AtlasItalia_15-06-08_R&amp;D%20(Milano)/:assegnazioni:sito:home.php%3Finf=dettaglio_new&amp;sezsuf=BO%E2%88%A9=SEM" TargetMode="External"/><Relationship Id="rId75" Type="http://schemas.openxmlformats.org/officeDocument/2006/relationships/hyperlink" Target="file://localhost/Users/giovannidarbo/Nanni/ATLAS-WEB/ATLAS/PixelItalia/AtlasItalia_15-06-08_R&amp;D%20(Milano)/:assegnazioni:sito:home.php%3Finf=dettaglio_new&amp;sezsuf=BO%E2%88%A9=TRA" TargetMode="External"/><Relationship Id="rId76" Type="http://schemas.openxmlformats.org/officeDocument/2006/relationships/hyperlink" Target="file://localhost/Users/giovannidarbo/Nanni/ATLAS-WEB/ATLAS/PixelItalia/AtlasItalia_15-06-08_R&amp;D%20(Milano)/:assegnazioni:sito:home.php%3Finf=dettaglio_new&amp;sezsuf=BO%E2%88%A9=TRA" TargetMode="External"/><Relationship Id="rId77" Type="http://schemas.openxmlformats.org/officeDocument/2006/relationships/hyperlink" Target="file://localhost/Users/giovannidarbo/Nanni/ATLAS-WEB/ATLAS/PixelItalia/AtlasItalia_15-06-08_R&amp;D%20(Milano)/:assegnazioni:sito:home.php%3Finf=dettaglio_new&amp;sezsuf=BO%E2%88%A9=TRA" TargetMode="External"/><Relationship Id="rId78" Type="http://schemas.openxmlformats.org/officeDocument/2006/relationships/hyperlink" Target="file://localhost/Users/giovannidarbo/Nanni/ATLAS-WEB/ATLAS/PixelItalia/AtlasItalia_15-06-08_R&amp;D%20(Milano)/:assegnazioni:sito:home.php%3Finf=dettaglio_new&amp;sezsuf=BO%E2%88%A9=TRA" TargetMode="External"/><Relationship Id="rId79" Type="http://schemas.openxmlformats.org/officeDocument/2006/relationships/hyperlink" Target="file://localhost/Users/giovannidarbo/Nanni/ATLAS-WEB/ATLAS/PixelItalia/AtlasItalia_15-06-08_R&amp;D%20(Milano)/:assegnazioni:sito:home.php%3Finf=dettaglio_new&amp;sezsuf=BO%E2%88%A9=PUB" TargetMode="External"/><Relationship Id="rId420" Type="http://schemas.openxmlformats.org/officeDocument/2006/relationships/hyperlink" Target="file://localhost/Users/giovannidarbo/Nanni/ATLAS-WEB/ATLAS/PixelItalia/AtlasItalia_15-06-08_R&amp;D%20(Milano)/:assegnazioni:sito:home.php%3Finf=dettaglio_new&amp;sezsuf=PG%E2%88%A9=MISS" TargetMode="External"/><Relationship Id="rId421" Type="http://schemas.openxmlformats.org/officeDocument/2006/relationships/hyperlink" Target="file://localhost/Users/giovannidarbo/Nanni/ATLAS-WEB/ATLAS/PixelItalia/AtlasItalia_15-06-08_R&amp;D%20(Milano)/:assegnazioni:sito:home.php%3Finf=dettaglio_new&amp;sezsuf=PG%E2%88%A9=MISS" TargetMode="External"/><Relationship Id="rId422" Type="http://schemas.openxmlformats.org/officeDocument/2006/relationships/hyperlink" Target="file://localhost/Users/giovannidarbo/Nanni/ATLAS-WEB/ATLAS/PixelItalia/AtlasItalia_15-06-08_R&amp;D%20(Milano)/:assegnazioni:sito:home.php%3Finf=dettaglio_new&amp;sezsuf=PG%E2%88%A9=MISS" TargetMode="External"/><Relationship Id="rId423" Type="http://schemas.openxmlformats.org/officeDocument/2006/relationships/hyperlink" Target="file://localhost/Users/giovannidarbo/Nanni/ATLAS-WEB/ATLAS/PixelItalia/AtlasItalia_15-06-08_R&amp;D%20(Milano)/:assegnazioni:sito:home.php%3Finf=dettaglio_new&amp;sezsuf=PG%E2%88%A9=CON" TargetMode="External"/><Relationship Id="rId424" Type="http://schemas.openxmlformats.org/officeDocument/2006/relationships/hyperlink" Target="file://localhost/Users/giovannidarbo/Nanni/ATLAS-WEB/ATLAS/PixelItalia/AtlasItalia_15-06-08_R&amp;D%20(Milano)/:assegnazioni:sito:home.php%3Finf=dettaglio_new&amp;sezsuf=PG%E2%88%A9=CON" TargetMode="External"/><Relationship Id="rId425" Type="http://schemas.openxmlformats.org/officeDocument/2006/relationships/hyperlink" Target="file://localhost/Users/giovannidarbo/Nanni/ATLAS-WEB/ATLAS/PixelItalia/AtlasItalia_15-06-08_R&amp;D%20(Milano)/:assegnazioni:sito:home.php%3Finf=dettaglio_new&amp;sezsuf=PG%E2%88%A9=CON" TargetMode="External"/><Relationship Id="rId426" Type="http://schemas.openxmlformats.org/officeDocument/2006/relationships/hyperlink" Target="file://localhost/Users/giovannidarbo/Nanni/ATLAS-WEB/ATLAS/PixelItalia/AtlasItalia_15-06-08_R&amp;D%20(Milano)/:assegnazioni:sito:home.php%3Finf=dettaglio_new&amp;sezsuf=PG%E2%88%A9=CON" TargetMode="External"/><Relationship Id="rId427" Type="http://schemas.openxmlformats.org/officeDocument/2006/relationships/hyperlink" Target="file://localhost/Users/giovannidarbo/Nanni/ATLAS-WEB/ATLAS/PixelItalia/AtlasItalia_15-06-08_R&amp;D%20(Milano)/:assegnazioni:sito:home.php%3Finf=dettaglio_new&amp;sezsuf=PG%E2%88%A9=ALTRICONS" TargetMode="External"/><Relationship Id="rId428" Type="http://schemas.openxmlformats.org/officeDocument/2006/relationships/hyperlink" Target="file://localhost/Users/giovannidarbo/Nanni/ATLAS-WEB/ATLAS/PixelItalia/AtlasItalia_15-06-08_R&amp;D%20(Milano)/:assegnazioni:sito:home.php%3Finf=dettaglio_new&amp;sezsuf=PG%E2%88%A9=ALTRICONS" TargetMode="External"/><Relationship Id="rId429" Type="http://schemas.openxmlformats.org/officeDocument/2006/relationships/hyperlink" Target="file://localhost/Users/giovannidarbo/Nanni/ATLAS-WEB/ATLAS/PixelItalia/AtlasItalia_15-06-08_R&amp;D%20(Milano)/:assegnazioni:sito:home.php%3Finf=dettaglio_new&amp;sezsuf=PG%E2%88%A9=ALTRICONS" TargetMode="External"/><Relationship Id="rId650" Type="http://schemas.openxmlformats.org/officeDocument/2006/relationships/hyperlink" Target="file://localhost/Users/giovannidarbo/Nanni/ATLAS-WEB/ATLAS/PixelItalia/AtlasItalia_15-06-08_R&amp;D%20(Milano)/:assegnazioni:sito:home.php%3Finf=dettaglio_new&amp;sezsuf=TO%E2%88%A9=CON" TargetMode="External"/><Relationship Id="rId651" Type="http://schemas.openxmlformats.org/officeDocument/2006/relationships/hyperlink" Target="file://localhost/Users/giovannidarbo/Nanni/ATLAS-WEB/ATLAS/PixelItalia/AtlasItalia_15-06-08_R&amp;D%20(Milano)/:assegnazioni:sito:home.php%3Finf=dettaglio_new&amp;sezsuf=TO%E2%88%A9=CON" TargetMode="External"/><Relationship Id="rId652" Type="http://schemas.openxmlformats.org/officeDocument/2006/relationships/hyperlink" Target="file://localhost/Users/giovannidarbo/Nanni/ATLAS-WEB/ATLAS/PixelItalia/AtlasItalia_15-06-08_R&amp;D%20(Milano)/:assegnazioni:sito:home.php%3Finf=dettaglio_new&amp;sezsuf=TO%E2%88%A9=ALTRICONS" TargetMode="External"/><Relationship Id="rId653" Type="http://schemas.openxmlformats.org/officeDocument/2006/relationships/hyperlink" Target="file://localhost/Users/giovannidarbo/Nanni/ATLAS-WEB/ATLAS/PixelItalia/AtlasItalia_15-06-08_R&amp;D%20(Milano)/:assegnazioni:sito:home.php%3Finf=dettaglio_new&amp;sezsuf=TO%E2%88%A9=ALTRICONS" TargetMode="External"/><Relationship Id="rId654" Type="http://schemas.openxmlformats.org/officeDocument/2006/relationships/hyperlink" Target="file://localhost/Users/giovannidarbo/Nanni/ATLAS-WEB/ATLAS/PixelItalia/AtlasItalia_15-06-08_R&amp;D%20(Milano)/:assegnazioni:sito:home.php%3Finf=dettaglio_new&amp;sezsuf=TO%E2%88%A9=ALTRICONS" TargetMode="External"/><Relationship Id="rId655" Type="http://schemas.openxmlformats.org/officeDocument/2006/relationships/hyperlink" Target="file://localhost/Users/giovannidarbo/Nanni/ATLAS-WEB/ATLAS/PixelItalia/AtlasItalia_15-06-08_R&amp;D%20(Milano)/:assegnazioni:sito:home.php%3Finf=dettaglio_new&amp;sezsuf=TO%E2%88%A9=ALTRICONS" TargetMode="External"/><Relationship Id="rId656" Type="http://schemas.openxmlformats.org/officeDocument/2006/relationships/hyperlink" Target="file://localhost/Users/giovannidarbo/Nanni/ATLAS-WEB/ATLAS/PixelItalia/AtlasItalia_15-06-08_R&amp;D%20(Milano)/:assegnazioni:sito:home.php%3Finf=dettaglio_new&amp;sezsuf=TO%E2%88%A9=SEM" TargetMode="External"/><Relationship Id="rId310" Type="http://schemas.openxmlformats.org/officeDocument/2006/relationships/hyperlink" Target="file://localhost/Users/giovannidarbo/Nanni/ATLAS-WEB/ATLAS/PixelItalia/AtlasItalia_15-06-08_R&amp;D%20(Milano)/:assegnazioni:sito:home.php%3Finf=dettaglio_new&amp;sezsuf=MI%E2%88%A9=LIC-SW" TargetMode="External"/><Relationship Id="rId311" Type="http://schemas.openxmlformats.org/officeDocument/2006/relationships/hyperlink" Target="file://localhost/Users/giovannidarbo/Nanni/ATLAS-WEB/ATLAS/PixelItalia/AtlasItalia_15-06-08_R&amp;D%20(Milano)/:assegnazioni:sito:home.php%3Finf=dettaglio_new&amp;sezsuf=MI%E2%88%A9=LIC-SW" TargetMode="External"/><Relationship Id="rId312" Type="http://schemas.openxmlformats.org/officeDocument/2006/relationships/hyperlink" Target="file://localhost/Users/giovannidarbo/Nanni/ATLAS-WEB/ATLAS/PixelItalia/AtlasItalia_15-06-08_R&amp;D%20(Milano)/:assegnazioni:sito:home.php%3Finf=dettaglio_new&amp;sezsuf=MI%E2%88%A9=MAN" TargetMode="External"/><Relationship Id="rId313" Type="http://schemas.openxmlformats.org/officeDocument/2006/relationships/hyperlink" Target="file://localhost/Users/giovannidarbo/Nanni/ATLAS-WEB/ATLAS/PixelItalia/AtlasItalia_15-06-08_R&amp;D%20(Milano)/:assegnazioni:sito:home.php%3Finf=dettaglio_new&amp;sezsuf=MI%E2%88%A9=MAN" TargetMode="External"/><Relationship Id="rId314" Type="http://schemas.openxmlformats.org/officeDocument/2006/relationships/hyperlink" Target="file://localhost/Users/giovannidarbo/Nanni/ATLAS-WEB/ATLAS/PixelItalia/AtlasItalia_15-06-08_R&amp;D%20(Milano)/:assegnazioni:sito:home.php%3Finf=dettaglio_new&amp;sezsuf=MI%E2%88%A9=MAN" TargetMode="External"/><Relationship Id="rId315" Type="http://schemas.openxmlformats.org/officeDocument/2006/relationships/hyperlink" Target="file://localhost/Users/giovannidarbo/Nanni/ATLAS-WEB/ATLAS/PixelItalia/AtlasItalia_15-06-08_R&amp;D%20(Milano)/:assegnazioni:sito:home.php%3Finf=dettaglio_new&amp;sezsuf=MI%E2%88%A9=MAN" TargetMode="External"/><Relationship Id="rId316" Type="http://schemas.openxmlformats.org/officeDocument/2006/relationships/hyperlink" Target="file://localhost/Users/giovannidarbo/Nanni/ATLAS-WEB/ATLAS/PixelItalia/AtlasItalia_15-06-08_R&amp;D%20(Milano)/:assegnazioni:sito:home.php%3Finf=dettaglio_new&amp;sezsuf=MI%E2%88%A9=INV" TargetMode="External"/><Relationship Id="rId317" Type="http://schemas.openxmlformats.org/officeDocument/2006/relationships/hyperlink" Target="file://localhost/Users/giovannidarbo/Nanni/ATLAS-WEB/ATLAS/PixelItalia/AtlasItalia_15-06-08_R&amp;D%20(Milano)/:assegnazioni:sito:home.php%3Finf=dettaglio_new&amp;sezsuf=MI%E2%88%A9=INV" TargetMode="External"/><Relationship Id="rId318" Type="http://schemas.openxmlformats.org/officeDocument/2006/relationships/hyperlink" Target="file://localhost/Users/giovannidarbo/Nanni/ATLAS-WEB/ATLAS/PixelItalia/AtlasItalia_15-06-08_R&amp;D%20(Milano)/:assegnazioni:sito:home.php%3Finf=dettaglio_new&amp;sezsuf=MI%E2%88%A9=INV" TargetMode="External"/><Relationship Id="rId319" Type="http://schemas.openxmlformats.org/officeDocument/2006/relationships/hyperlink" Target="file://localhost/Users/giovannidarbo/Nanni/ATLAS-WEB/ATLAS/PixelItalia/AtlasItalia_15-06-08_R&amp;D%20(Milano)/:assegnazioni:sito:home.php%3Finf=dettaglio_new&amp;sezsuf=MI%E2%88%A9=INV" TargetMode="External"/><Relationship Id="rId657" Type="http://schemas.openxmlformats.org/officeDocument/2006/relationships/hyperlink" Target="file://localhost/Users/giovannidarbo/Nanni/ATLAS-WEB/ATLAS/PixelItalia/AtlasItalia_15-06-08_R&amp;D%20(Milano)/:assegnazioni:sito:home.php%3Finf=dettaglio_new&amp;sezsuf=TO%E2%88%A9=SEM" TargetMode="External"/><Relationship Id="rId658" Type="http://schemas.openxmlformats.org/officeDocument/2006/relationships/hyperlink" Target="file://localhost/Users/giovannidarbo/Nanni/ATLAS-WEB/ATLAS/PixelItalia/AtlasItalia_15-06-08_R&amp;D%20(Milano)/:assegnazioni:sito:home.php%3Finf=dettaglio_new&amp;sezsuf=TO%E2%88%A9=SEM" TargetMode="External"/><Relationship Id="rId659" Type="http://schemas.openxmlformats.org/officeDocument/2006/relationships/hyperlink" Target="file://localhost/Users/giovannidarbo/Nanni/ATLAS-WEB/ATLAS/PixelItalia/AtlasItalia_15-06-08_R&amp;D%20(Milano)/:assegnazioni:sito:home.php%3Finf=dettaglio_new&amp;sezsuf=TO%E2%88%A9=SEM" TargetMode="External"/><Relationship Id="rId540" Type="http://schemas.openxmlformats.org/officeDocument/2006/relationships/hyperlink" Target="file://localhost/Users/giovannidarbo/Nanni/ATLAS-WEB/ATLAS/PixelItalia/AtlasItalia_15-06-08_R&amp;D%20(Milano)/:assegnazioni:sito:home.php%3Finf=dettaglio_new&amp;sezsuf=RM1%E2%88%A9=MAN" TargetMode="External"/><Relationship Id="rId541" Type="http://schemas.openxmlformats.org/officeDocument/2006/relationships/hyperlink" Target="file://localhost/Users/giovannidarbo/Nanni/ATLAS-WEB/ATLAS/PixelItalia/AtlasItalia_15-06-08_R&amp;D%20(Milano)/:assegnazioni:sito:home.php%3Finf=dettaglio_new&amp;sezsuf=RM1%E2%88%A9=INV" TargetMode="External"/><Relationship Id="rId542" Type="http://schemas.openxmlformats.org/officeDocument/2006/relationships/hyperlink" Target="file://localhost/Users/giovannidarbo/Nanni/ATLAS-WEB/ATLAS/PixelItalia/AtlasItalia_15-06-08_R&amp;D%20(Milano)/:assegnazioni:sito:home.php%3Finf=dettaglio_new&amp;sezsuf=RM1%E2%88%A9=INV" TargetMode="External"/><Relationship Id="rId543" Type="http://schemas.openxmlformats.org/officeDocument/2006/relationships/hyperlink" Target="file://localhost/Users/giovannidarbo/Nanni/ATLAS-WEB/ATLAS/PixelItalia/AtlasItalia_15-06-08_R&amp;D%20(Milano)/:assegnazioni:sito:home.php%3Finf=dettaglio_new&amp;sezsuf=RM1%E2%88%A9=INV" TargetMode="External"/><Relationship Id="rId544" Type="http://schemas.openxmlformats.org/officeDocument/2006/relationships/hyperlink" Target="file://localhost/Users/giovannidarbo/Nanni/ATLAS-WEB/ATLAS/PixelItalia/AtlasItalia_15-06-08_R&amp;D%20(Milano)/:assegnazioni:sito:home.php%3Finf=dettaglio_new&amp;sezsuf=RM1%E2%88%A9=INV" TargetMode="External"/><Relationship Id="rId545" Type="http://schemas.openxmlformats.org/officeDocument/2006/relationships/hyperlink" Target="file://localhost/Users/giovannidarbo/Nanni/ATLAS-WEB/ATLAS/PixelItalia/AtlasItalia_15-06-08_R&amp;D%20(Milano)/:assegnazioni:sito:home.php%3Finf=dettaglio_new&amp;sezsuf=RM1%E2%88%A9=APP" TargetMode="External"/><Relationship Id="rId546" Type="http://schemas.openxmlformats.org/officeDocument/2006/relationships/hyperlink" Target="file://localhost/Users/giovannidarbo/Nanni/ATLAS-WEB/ATLAS/PixelItalia/AtlasItalia_15-06-08_R&amp;D%20(Milano)/:assegnazioni:sito:home.php%3Finf=dettaglio_new&amp;sezsuf=RM1%E2%88%A9=APP" TargetMode="External"/><Relationship Id="rId547" Type="http://schemas.openxmlformats.org/officeDocument/2006/relationships/hyperlink" Target="file://localhost/Users/giovannidarbo/Nanni/ATLAS-WEB/ATLAS/PixelItalia/AtlasItalia_15-06-08_R&amp;D%20(Milano)/:assegnazioni:sito:home.php%3Finf=dettaglio_new&amp;sezsuf=RM1%E2%88%A9=APP" TargetMode="External"/><Relationship Id="rId548" Type="http://schemas.openxmlformats.org/officeDocument/2006/relationships/hyperlink" Target="file://localhost/Users/giovannidarbo/Nanni/ATLAS-WEB/ATLAS/PixelItalia/AtlasItalia_15-06-08_R&amp;D%20(Milano)/:assegnazioni:sito:home.php%3Finf=dettaglio_new&amp;sezsuf=RM1%E2%88%A9=APP" TargetMode="External"/><Relationship Id="rId549" Type="http://schemas.openxmlformats.org/officeDocument/2006/relationships/hyperlink" Target="file://localhost/Users/giovannidarbo/Nanni/ATLAS-WEB/ATLAS/PixelItalia/AtlasItalia_15-06-08_R&amp;D%20(Milano)/:assegnazioni:sito:home.php%3Finf=dettaglio_new&amp;sezsuf=RM1%E2%88%A9=SPSERVIZI" TargetMode="External"/><Relationship Id="rId200" Type="http://schemas.openxmlformats.org/officeDocument/2006/relationships/hyperlink" Target="file://localhost/Users/giovannidarbo/Nanni/ATLAS-WEB/ATLAS/PixelItalia/AtlasItalia_15-06-08_R&amp;D%20(Milano)/:assegnazioni:sito:home.php%3Finf=dettaglio_new&amp;sezsuf=GE%E2%88%A9=CON" TargetMode="External"/><Relationship Id="rId201" Type="http://schemas.openxmlformats.org/officeDocument/2006/relationships/hyperlink" Target="file://localhost/Users/giovannidarbo/Nanni/ATLAS-WEB/ATLAS/PixelItalia/AtlasItalia_15-06-08_R&amp;D%20(Milano)/:assegnazioni:sito:home.php%3Finf=dettaglio_new&amp;sezsuf=GE%E2%88%A9=CON" TargetMode="External"/><Relationship Id="rId202" Type="http://schemas.openxmlformats.org/officeDocument/2006/relationships/hyperlink" Target="file://localhost/Users/giovannidarbo/Nanni/ATLAS-WEB/ATLAS/PixelItalia/AtlasItalia_15-06-08_R&amp;D%20(Milano)/:assegnazioni:sito:home.php%3Finf=dettaglio_new&amp;sezsuf=GE%E2%88%A9=ALTRICONS" TargetMode="External"/><Relationship Id="rId203" Type="http://schemas.openxmlformats.org/officeDocument/2006/relationships/hyperlink" Target="file://localhost/Users/giovannidarbo/Nanni/ATLAS-WEB/ATLAS/PixelItalia/AtlasItalia_15-06-08_R&amp;D%20(Milano)/:assegnazioni:sito:home.php%3Finf=dettaglio_new&amp;sezsuf=GE%E2%88%A9=ALTRICONS" TargetMode="External"/><Relationship Id="rId204" Type="http://schemas.openxmlformats.org/officeDocument/2006/relationships/hyperlink" Target="file://localhost/Users/giovannidarbo/Nanni/ATLAS-WEB/ATLAS/PixelItalia/AtlasItalia_15-06-08_R&amp;D%20(Milano)/:assegnazioni:sito:home.php%3Finf=dettaglio_new&amp;sezsuf=GE%E2%88%A9=ALTRICONS" TargetMode="External"/><Relationship Id="rId205" Type="http://schemas.openxmlformats.org/officeDocument/2006/relationships/hyperlink" Target="file://localhost/Users/giovannidarbo/Nanni/ATLAS-WEB/ATLAS/PixelItalia/AtlasItalia_15-06-08_R&amp;D%20(Milano)/:assegnazioni:sito:home.php%3Finf=dettaglio_new&amp;sezsuf=GE%E2%88%A9=ALTRICONS" TargetMode="External"/><Relationship Id="rId206" Type="http://schemas.openxmlformats.org/officeDocument/2006/relationships/hyperlink" Target="file://localhost/Users/giovannidarbo/Nanni/ATLAS-WEB/ATLAS/PixelItalia/AtlasItalia_15-06-08_R&amp;D%20(Milano)/:assegnazioni:sito:home.php%3Finf=dettaglio_new&amp;sezsuf=GE%E2%88%A9=SEM" TargetMode="External"/><Relationship Id="rId207" Type="http://schemas.openxmlformats.org/officeDocument/2006/relationships/hyperlink" Target="file://localhost/Users/giovannidarbo/Nanni/ATLAS-WEB/ATLAS/PixelItalia/AtlasItalia_15-06-08_R&amp;D%20(Milano)/:assegnazioni:sito:home.php%3Finf=dettaglio_new&amp;sezsuf=GE%E2%88%A9=SEM" TargetMode="External"/><Relationship Id="rId208" Type="http://schemas.openxmlformats.org/officeDocument/2006/relationships/hyperlink" Target="file://localhost/Users/giovannidarbo/Nanni/ATLAS-WEB/ATLAS/PixelItalia/AtlasItalia_15-06-08_R&amp;D%20(Milano)/:assegnazioni:sito:home.php%3Finf=dettaglio_new&amp;sezsuf=GE%E2%88%A9=SEM" TargetMode="External"/><Relationship Id="rId209" Type="http://schemas.openxmlformats.org/officeDocument/2006/relationships/hyperlink" Target="file://localhost/Users/giovannidarbo/Nanni/ATLAS-WEB/ATLAS/PixelItalia/AtlasItalia_15-06-08_R&amp;D%20(Milano)/:assegnazioni:sito:home.php%3Finf=dettaglio_new&amp;sezsuf=GE%E2%88%A9=SEM" TargetMode="External"/><Relationship Id="rId80" Type="http://schemas.openxmlformats.org/officeDocument/2006/relationships/hyperlink" Target="file://localhost/Users/giovannidarbo/Nanni/ATLAS-WEB/ATLAS/PixelItalia/AtlasItalia_15-06-08_R&amp;D%20(Milano)/:assegnazioni:sito:home.php%3Finf=dettaglio_new&amp;sezsuf=BO%E2%88%A9=PUB" TargetMode="External"/><Relationship Id="rId81" Type="http://schemas.openxmlformats.org/officeDocument/2006/relationships/hyperlink" Target="file://localhost/Users/giovannidarbo/Nanni/ATLAS-WEB/ATLAS/PixelItalia/AtlasItalia_15-06-08_R&amp;D%20(Milano)/:assegnazioni:sito:home.php%3Finf=dettaglio_new&amp;sezsuf=BO%E2%88%A9=PUB" TargetMode="External"/><Relationship Id="rId82" Type="http://schemas.openxmlformats.org/officeDocument/2006/relationships/hyperlink" Target="file://localhost/Users/giovannidarbo/Nanni/ATLAS-WEB/ATLAS/PixelItalia/AtlasItalia_15-06-08_R&amp;D%20(Milano)/:assegnazioni:sito:home.php%3Finf=dettaglio_new&amp;sezsuf=BO%E2%88%A9=PUB" TargetMode="External"/><Relationship Id="rId83" Type="http://schemas.openxmlformats.org/officeDocument/2006/relationships/hyperlink" Target="file://localhost/Users/giovannidarbo/Nanni/ATLAS-WEB/ATLAS/PixelItalia/AtlasItalia_15-06-08_R&amp;D%20(Milano)/:assegnazioni:sito:home.php%3Finf=dettaglio_new&amp;sezsuf=BO%E2%88%A9=LIC-SW" TargetMode="External"/><Relationship Id="rId84" Type="http://schemas.openxmlformats.org/officeDocument/2006/relationships/hyperlink" Target="file://localhost/Users/giovannidarbo/Nanni/ATLAS-WEB/ATLAS/PixelItalia/AtlasItalia_15-06-08_R&amp;D%20(Milano)/:assegnazioni:sito:home.php%3Finf=dettaglio_new&amp;sezsuf=BO%E2%88%A9=LIC-SW" TargetMode="External"/><Relationship Id="rId85" Type="http://schemas.openxmlformats.org/officeDocument/2006/relationships/hyperlink" Target="file://localhost/Users/giovannidarbo/Nanni/ATLAS-WEB/ATLAS/PixelItalia/AtlasItalia_15-06-08_R&amp;D%20(Milano)/:assegnazioni:sito:home.php%3Finf=dettaglio_new&amp;sezsuf=BO%E2%88%A9=LIC-SW" TargetMode="External"/><Relationship Id="rId86" Type="http://schemas.openxmlformats.org/officeDocument/2006/relationships/hyperlink" Target="file://localhost/Users/giovannidarbo/Nanni/ATLAS-WEB/ATLAS/PixelItalia/AtlasItalia_15-06-08_R&amp;D%20(Milano)/:assegnazioni:sito:home.php%3Finf=dettaglio_new&amp;sezsuf=BO%E2%88%A9=LIC-SW" TargetMode="External"/><Relationship Id="rId87" Type="http://schemas.openxmlformats.org/officeDocument/2006/relationships/hyperlink" Target="file://localhost/Users/giovannidarbo/Nanni/ATLAS-WEB/ATLAS/PixelItalia/AtlasItalia_15-06-08_R&amp;D%20(Milano)/:assegnazioni:sito:home.php%3Finf=dettaglio_new&amp;sezsuf=BO%E2%88%A9=MAN" TargetMode="External"/><Relationship Id="rId88" Type="http://schemas.openxmlformats.org/officeDocument/2006/relationships/hyperlink" Target="file://localhost/Users/giovannidarbo/Nanni/ATLAS-WEB/ATLAS/PixelItalia/AtlasItalia_15-06-08_R&amp;D%20(Milano)/:assegnazioni:sito:home.php%3Finf=dettaglio_new&amp;sezsuf=BO%E2%88%A9=MAN" TargetMode="External"/><Relationship Id="rId89" Type="http://schemas.openxmlformats.org/officeDocument/2006/relationships/hyperlink" Target="file://localhost/Users/giovannidarbo/Nanni/ATLAS-WEB/ATLAS/PixelItalia/AtlasItalia_15-06-08_R&amp;D%20(Milano)/:assegnazioni:sito:home.php%3Finf=dettaglio_new&amp;sezsuf=BO%E2%88%A9=MAN" TargetMode="External"/><Relationship Id="rId430" Type="http://schemas.openxmlformats.org/officeDocument/2006/relationships/hyperlink" Target="file://localhost/Users/giovannidarbo/Nanni/ATLAS-WEB/ATLAS/PixelItalia/AtlasItalia_15-06-08_R&amp;D%20(Milano)/:assegnazioni:sito:home.php%3Finf=dettaglio_new&amp;sezsuf=PG%E2%88%A9=ALTRICONS" TargetMode="External"/><Relationship Id="rId431" Type="http://schemas.openxmlformats.org/officeDocument/2006/relationships/hyperlink" Target="file://localhost/Users/giovannidarbo/Nanni/ATLAS-WEB/ATLAS/PixelItalia/AtlasItalia_15-06-08_R&amp;D%20(Milano)/:assegnazioni:sito:home.php%3Finf=dettaglio_new&amp;sezsuf=PG%E2%88%A9=SEM" TargetMode="External"/><Relationship Id="rId432" Type="http://schemas.openxmlformats.org/officeDocument/2006/relationships/hyperlink" Target="file://localhost/Users/giovannidarbo/Nanni/ATLAS-WEB/ATLAS/PixelItalia/AtlasItalia_15-06-08_R&amp;D%20(Milano)/:assegnazioni:sito:home.php%3Finf=dettaglio_new&amp;sezsuf=PG%E2%88%A9=SEM" TargetMode="External"/><Relationship Id="rId433" Type="http://schemas.openxmlformats.org/officeDocument/2006/relationships/hyperlink" Target="file://localhost/Users/giovannidarbo/Nanni/ATLAS-WEB/ATLAS/PixelItalia/AtlasItalia_15-06-08_R&amp;D%20(Milano)/:assegnazioni:sito:home.php%3Finf=dettaglio_new&amp;sezsuf=PG%E2%88%A9=SEM" TargetMode="External"/><Relationship Id="rId434" Type="http://schemas.openxmlformats.org/officeDocument/2006/relationships/hyperlink" Target="file://localhost/Users/giovannidarbo/Nanni/ATLAS-WEB/ATLAS/PixelItalia/AtlasItalia_15-06-08_R&amp;D%20(Milano)/:assegnazioni:sito:home.php%3Finf=dettaglio_new&amp;sezsuf=PG%E2%88%A9=SEM" TargetMode="External"/><Relationship Id="rId435" Type="http://schemas.openxmlformats.org/officeDocument/2006/relationships/hyperlink" Target="file://localhost/Users/giovannidarbo/Nanni/ATLAS-WEB/ATLAS/PixelItalia/AtlasItalia_15-06-08_R&amp;D%20(Milano)/:assegnazioni:sito:home.php%3Finf=dettaglio_new&amp;sezsuf=PG%E2%88%A9=TRA" TargetMode="External"/><Relationship Id="rId436" Type="http://schemas.openxmlformats.org/officeDocument/2006/relationships/hyperlink" Target="file://localhost/Users/giovannidarbo/Nanni/ATLAS-WEB/ATLAS/PixelItalia/AtlasItalia_15-06-08_R&amp;D%20(Milano)/:assegnazioni:sito:home.php%3Finf=dettaglio_new&amp;sezsuf=PG%E2%88%A9=TRA" TargetMode="External"/><Relationship Id="rId437" Type="http://schemas.openxmlformats.org/officeDocument/2006/relationships/hyperlink" Target="file://localhost/Users/giovannidarbo/Nanni/ATLAS-WEB/ATLAS/PixelItalia/AtlasItalia_15-06-08_R&amp;D%20(Milano)/:assegnazioni:sito:home.php%3Finf=dettaglio_new&amp;sezsuf=PG%E2%88%A9=TRA" TargetMode="External"/><Relationship Id="rId438" Type="http://schemas.openxmlformats.org/officeDocument/2006/relationships/hyperlink" Target="file://localhost/Users/giovannidarbo/Nanni/ATLAS-WEB/ATLAS/PixelItalia/AtlasItalia_15-06-08_R&amp;D%20(Milano)/:assegnazioni:sito:home.php%3Finf=dettaglio_new&amp;sezsuf=PG%E2%88%A9=TRA" TargetMode="External"/><Relationship Id="rId439" Type="http://schemas.openxmlformats.org/officeDocument/2006/relationships/hyperlink" Target="file://localhost/Users/giovannidarbo/Nanni/ATLAS-WEB/ATLAS/PixelItalia/AtlasItalia_15-06-08_R&amp;D%20(Milano)/:assegnazioni:sito:home.php%3Finf=dettaglio_new&amp;sezsuf=PG%E2%88%A9=PUB" TargetMode="External"/><Relationship Id="rId660" Type="http://schemas.openxmlformats.org/officeDocument/2006/relationships/hyperlink" Target="file://localhost/Users/giovannidarbo/Nanni/ATLAS-WEB/ATLAS/PixelItalia/AtlasItalia_15-06-08_R&amp;D%20(Milano)/:assegnazioni:sito:home.php%3Finf=dettaglio_new&amp;sezsuf=TO%E2%88%A9=TRA" TargetMode="External"/><Relationship Id="rId661" Type="http://schemas.openxmlformats.org/officeDocument/2006/relationships/hyperlink" Target="file://localhost/Users/giovannidarbo/Nanni/ATLAS-WEB/ATLAS/PixelItalia/AtlasItalia_15-06-08_R&amp;D%20(Milano)/:assegnazioni:sito:home.php%3Finf=dettaglio_new&amp;sezsuf=TO%E2%88%A9=TRA" TargetMode="External"/><Relationship Id="rId662" Type="http://schemas.openxmlformats.org/officeDocument/2006/relationships/hyperlink" Target="file://localhost/Users/giovannidarbo/Nanni/ATLAS-WEB/ATLAS/PixelItalia/AtlasItalia_15-06-08_R&amp;D%20(Milano)/:assegnazioni:sito:home.php%3Finf=dettaglio_new&amp;sezsuf=TO%E2%88%A9=TRA" TargetMode="External"/><Relationship Id="rId663" Type="http://schemas.openxmlformats.org/officeDocument/2006/relationships/hyperlink" Target="file://localhost/Users/giovannidarbo/Nanni/ATLAS-WEB/ATLAS/PixelItalia/AtlasItalia_15-06-08_R&amp;D%20(Milano)/:assegnazioni:sito:home.php%3Finf=dettaglio_new&amp;sezsuf=TO%E2%88%A9=TRA" TargetMode="External"/><Relationship Id="rId664" Type="http://schemas.openxmlformats.org/officeDocument/2006/relationships/hyperlink" Target="file://localhost/Users/giovannidarbo/Nanni/ATLAS-WEB/ATLAS/PixelItalia/AtlasItalia_15-06-08_R&amp;D%20(Milano)/:assegnazioni:sito:home.php%3Finf=dettaglio_new&amp;sezsuf=TO%E2%88%A9=PUB" TargetMode="External"/><Relationship Id="rId665" Type="http://schemas.openxmlformats.org/officeDocument/2006/relationships/hyperlink" Target="file://localhost/Users/giovannidarbo/Nanni/ATLAS-WEB/ATLAS/PixelItalia/AtlasItalia_15-06-08_R&amp;D%20(Milano)/:assegnazioni:sito:home.php%3Finf=dettaglio_new&amp;sezsuf=TO%E2%88%A9=PUB" TargetMode="External"/><Relationship Id="rId666" Type="http://schemas.openxmlformats.org/officeDocument/2006/relationships/hyperlink" Target="file://localhost/Users/giovannidarbo/Nanni/ATLAS-WEB/ATLAS/PixelItalia/AtlasItalia_15-06-08_R&amp;D%20(Milano)/:assegnazioni:sito:home.php%3Finf=dettaglio_new&amp;sezsuf=TO%E2%88%A9=PUB" TargetMode="External"/><Relationship Id="rId320" Type="http://schemas.openxmlformats.org/officeDocument/2006/relationships/hyperlink" Target="file://localhost/Users/giovannidarbo/Nanni/ATLAS-WEB/ATLAS/PixelItalia/AtlasItalia_15-06-08_R&amp;D%20(Milano)/:assegnazioni:sito:home.php%3Finf=dettaglio_new&amp;sezsuf=MI%E2%88%A9=APP" TargetMode="External"/><Relationship Id="rId321" Type="http://schemas.openxmlformats.org/officeDocument/2006/relationships/hyperlink" Target="file://localhost/Users/giovannidarbo/Nanni/ATLAS-WEB/ATLAS/PixelItalia/AtlasItalia_15-06-08_R&amp;D%20(Milano)/:assegnazioni:sito:home.php%3Finf=dettaglio_new&amp;sezsuf=MI%E2%88%A9=APP" TargetMode="External"/><Relationship Id="rId322" Type="http://schemas.openxmlformats.org/officeDocument/2006/relationships/hyperlink" Target="file://localhost/Users/giovannidarbo/Nanni/ATLAS-WEB/ATLAS/PixelItalia/AtlasItalia_15-06-08_R&amp;D%20(Milano)/:assegnazioni:sito:home.php%3Finf=dettaglio_new&amp;sezsuf=MI%E2%88%A9=APP" TargetMode="External"/><Relationship Id="rId323" Type="http://schemas.openxmlformats.org/officeDocument/2006/relationships/hyperlink" Target="file://localhost/Users/giovannidarbo/Nanni/ATLAS-WEB/ATLAS/PixelItalia/AtlasItalia_15-06-08_R&amp;D%20(Milano)/:assegnazioni:sito:home.php%3Finf=dettaglio_new&amp;sezsuf=MI%E2%88%A9=APP" TargetMode="External"/><Relationship Id="rId324" Type="http://schemas.openxmlformats.org/officeDocument/2006/relationships/hyperlink" Target="file://localhost/Users/giovannidarbo/Nanni/ATLAS-WEB/ATLAS/PixelItalia/AtlasItalia_15-06-08_R&amp;D%20(Milano)/:assegnazioni:sito:home.php%3Finf=dettaglio_new&amp;sezsuf=MI%E2%88%A9=SPSERVIZI" TargetMode="External"/><Relationship Id="rId325" Type="http://schemas.openxmlformats.org/officeDocument/2006/relationships/hyperlink" Target="file://localhost/Users/giovannidarbo/Nanni/ATLAS-WEB/ATLAS/PixelItalia/AtlasItalia_15-06-08_R&amp;D%20(Milano)/:assegnazioni:sito:home.php%3Finf=dettaglio_new&amp;sezsuf=MI%E2%88%A9=SPSERVIZI" TargetMode="External"/><Relationship Id="rId326" Type="http://schemas.openxmlformats.org/officeDocument/2006/relationships/hyperlink" Target="file://localhost/Users/giovannidarbo/Nanni/ATLAS-WEB/ATLAS/PixelItalia/AtlasItalia_15-06-08_R&amp;D%20(Milano)/:assegnazioni:sito:home.php%3Finf=dettaglio_new&amp;sezsuf=MI%E2%88%A9=SPSERVIZI" TargetMode="External"/><Relationship Id="rId327" Type="http://schemas.openxmlformats.org/officeDocument/2006/relationships/hyperlink" Target="file://localhost/Users/giovannidarbo/Nanni/ATLAS-WEB/ATLAS/PixelItalia/AtlasItalia_15-06-08_R&amp;D%20(Milano)/:assegnazioni:sito:home.php%3Finf=dettaglio_new&amp;sezsuf=MI%E2%88%A9=SPSERVIZI" TargetMode="External"/><Relationship Id="rId328" Type="http://schemas.openxmlformats.org/officeDocument/2006/relationships/hyperlink" Target="file://localhost/Users/giovannidarbo/Nanni/ATLAS-WEB/ATLAS/PixelItalia/AtlasItalia_15-06-08_R&amp;D%20(Milano)/:assegnazioni:sito:home.php%3Finf=dettaglio_new&amp;sezsuf=MIB&amp;anno=%E2%88%A9=%25" TargetMode="External"/><Relationship Id="rId329" Type="http://schemas.openxmlformats.org/officeDocument/2006/relationships/hyperlink" Target="file://localhost/Users/giovannidarbo/Nanni/ATLAS-WEB/ATLAS/PixelItalia/AtlasItalia_15-06-08_R&amp;D%20(Milano)/:assegnazioni:sito:home.php%3Finf=dettaglio_new&amp;sezsuf=MIB%E2%88%A9=MISS" TargetMode="External"/><Relationship Id="rId667" Type="http://schemas.openxmlformats.org/officeDocument/2006/relationships/hyperlink" Target="file://localhost/Users/giovannidarbo/Nanni/ATLAS-WEB/ATLAS/PixelItalia/AtlasItalia_15-06-08_R&amp;D%20(Milano)/:assegnazioni:sito:home.php%3Finf=dettaglio_new&amp;sezsuf=TO%E2%88%A9=PUB" TargetMode="External"/><Relationship Id="rId668" Type="http://schemas.openxmlformats.org/officeDocument/2006/relationships/hyperlink" Target="file://localhost/Users/giovannidarbo/Nanni/ATLAS-WEB/ATLAS/PixelItalia/AtlasItalia_15-06-08_R&amp;D%20(Milano)/:assegnazioni:sito:home.php%3Finf=dettaglio_new&amp;sezsuf=TO%E2%88%A9=LIC-SW" TargetMode="External"/><Relationship Id="rId669" Type="http://schemas.openxmlformats.org/officeDocument/2006/relationships/hyperlink" Target="file://localhost/Users/giovannidarbo/Nanni/ATLAS-WEB/ATLAS/PixelItalia/AtlasItalia_15-06-08_R&amp;D%20(Milano)/:assegnazioni:sito:home.php%3Finf=dettaglio_new&amp;sezsuf=TO%E2%88%A9=LIC-SW" TargetMode="External"/><Relationship Id="rId550" Type="http://schemas.openxmlformats.org/officeDocument/2006/relationships/hyperlink" Target="file://localhost/Users/giovannidarbo/Nanni/ATLAS-WEB/ATLAS/PixelItalia/AtlasItalia_15-06-08_R&amp;D%20(Milano)/:assegnazioni:sito:home.php%3Finf=dettaglio_new&amp;sezsuf=RM1%E2%88%A9=SPSERVIZI" TargetMode="External"/><Relationship Id="rId551" Type="http://schemas.openxmlformats.org/officeDocument/2006/relationships/hyperlink" Target="file://localhost/Users/giovannidarbo/Nanni/ATLAS-WEB/ATLAS/PixelItalia/AtlasItalia_15-06-08_R&amp;D%20(Milano)/:assegnazioni:sito:home.php%3Finf=dettaglio_new&amp;sezsuf=RM1%E2%88%A9=SPSERVIZI" TargetMode="External"/><Relationship Id="rId552" Type="http://schemas.openxmlformats.org/officeDocument/2006/relationships/hyperlink" Target="file://localhost/Users/giovannidarbo/Nanni/ATLAS-WEB/ATLAS/PixelItalia/AtlasItalia_15-06-08_R&amp;D%20(Milano)/:assegnazioni:sito:home.php%3Finf=dettaglio_new&amp;sezsuf=RM1%E2%88%A9=SPSERVIZI" TargetMode="External"/><Relationship Id="rId553" Type="http://schemas.openxmlformats.org/officeDocument/2006/relationships/hyperlink" Target="file://localhost/Users/giovannidarbo/Nanni/ATLAS-WEB/ATLAS/PixelItalia/AtlasItalia_15-06-08_R&amp;D%20(Milano)/:assegnazioni:sito:home.php%3Finf=dettaglio_new&amp;sezsuf=RM2.DTZ&amp;anno=%E2%88%A9=%25" TargetMode="External"/><Relationship Id="rId554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ISS" TargetMode="External"/><Relationship Id="rId555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ISS" TargetMode="External"/><Relationship Id="rId556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ISS" TargetMode="External"/><Relationship Id="rId557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ISS" TargetMode="External"/><Relationship Id="rId558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CON" TargetMode="External"/><Relationship Id="rId559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CON" TargetMode="External"/><Relationship Id="rId210" Type="http://schemas.openxmlformats.org/officeDocument/2006/relationships/hyperlink" Target="file://localhost/Users/giovannidarbo/Nanni/ATLAS-WEB/ATLAS/PixelItalia/AtlasItalia_15-06-08_R&amp;D%20(Milano)/:assegnazioni:sito:home.php%3Finf=dettaglio_new&amp;sezsuf=GE%E2%88%A9=TRA" TargetMode="External"/><Relationship Id="rId211" Type="http://schemas.openxmlformats.org/officeDocument/2006/relationships/hyperlink" Target="file://localhost/Users/giovannidarbo/Nanni/ATLAS-WEB/ATLAS/PixelItalia/AtlasItalia_15-06-08_R&amp;D%20(Milano)/:assegnazioni:sito:home.php%3Finf=dettaglio_new&amp;sezsuf=GE%E2%88%A9=TRA" TargetMode="External"/><Relationship Id="rId212" Type="http://schemas.openxmlformats.org/officeDocument/2006/relationships/hyperlink" Target="file://localhost/Users/giovannidarbo/Nanni/ATLAS-WEB/ATLAS/PixelItalia/AtlasItalia_15-06-08_R&amp;D%20(Milano)/:assegnazioni:sito:home.php%3Finf=dettaglio_new&amp;sezsuf=GE%E2%88%A9=TRA" TargetMode="External"/><Relationship Id="rId213" Type="http://schemas.openxmlformats.org/officeDocument/2006/relationships/hyperlink" Target="file://localhost/Users/giovannidarbo/Nanni/ATLAS-WEB/ATLAS/PixelItalia/AtlasItalia_15-06-08_R&amp;D%20(Milano)/:assegnazioni:sito:home.php%3Finf=dettaglio_new&amp;sezsuf=GE%E2%88%A9=TRA" TargetMode="External"/><Relationship Id="rId214" Type="http://schemas.openxmlformats.org/officeDocument/2006/relationships/hyperlink" Target="file://localhost/Users/giovannidarbo/Nanni/ATLAS-WEB/ATLAS/PixelItalia/AtlasItalia_15-06-08_R&amp;D%20(Milano)/:assegnazioni:sito:home.php%3Finf=dettaglio_new&amp;sezsuf=GE%E2%88%A9=PUB" TargetMode="External"/><Relationship Id="rId215" Type="http://schemas.openxmlformats.org/officeDocument/2006/relationships/hyperlink" Target="file://localhost/Users/giovannidarbo/Nanni/ATLAS-WEB/ATLAS/PixelItalia/AtlasItalia_15-06-08_R&amp;D%20(Milano)/:assegnazioni:sito:home.php%3Finf=dettaglio_new&amp;sezsuf=GE%E2%88%A9=PUB" TargetMode="External"/><Relationship Id="rId216" Type="http://schemas.openxmlformats.org/officeDocument/2006/relationships/hyperlink" Target="file://localhost/Users/giovannidarbo/Nanni/ATLAS-WEB/ATLAS/PixelItalia/AtlasItalia_15-06-08_R&amp;D%20(Milano)/:assegnazioni:sito:home.php%3Finf=dettaglio_new&amp;sezsuf=GE%E2%88%A9=PUB" TargetMode="External"/><Relationship Id="rId217" Type="http://schemas.openxmlformats.org/officeDocument/2006/relationships/hyperlink" Target="file://localhost/Users/giovannidarbo/Nanni/ATLAS-WEB/ATLAS/PixelItalia/AtlasItalia_15-06-08_R&amp;D%20(Milano)/:assegnazioni:sito:home.php%3Finf=dettaglio_new&amp;sezsuf=GE%E2%88%A9=PUB" TargetMode="External"/><Relationship Id="rId218" Type="http://schemas.openxmlformats.org/officeDocument/2006/relationships/hyperlink" Target="file://localhost/Users/giovannidarbo/Nanni/ATLAS-WEB/ATLAS/PixelItalia/AtlasItalia_15-06-08_R&amp;D%20(Milano)/:assegnazioni:sito:home.php%3Finf=dettaglio_new&amp;sezsuf=GE%E2%88%A9=LIC-SW" TargetMode="External"/><Relationship Id="rId219" Type="http://schemas.openxmlformats.org/officeDocument/2006/relationships/hyperlink" Target="file://localhost/Users/giovannidarbo/Nanni/ATLAS-WEB/ATLAS/PixelItalia/AtlasItalia_15-06-08_R&amp;D%20(Milano)/:assegnazioni:sito:home.php%3Finf=dettaglio_new&amp;sezsuf=GE%E2%88%A9=LIC-SW" TargetMode="External"/><Relationship Id="rId90" Type="http://schemas.openxmlformats.org/officeDocument/2006/relationships/hyperlink" Target="file://localhost/Users/giovannidarbo/Nanni/ATLAS-WEB/ATLAS/PixelItalia/AtlasItalia_15-06-08_R&amp;D%20(Milano)/:assegnazioni:sito:home.php%3Finf=dettaglio_new&amp;sezsuf=BO%E2%88%A9=MAN" TargetMode="External"/><Relationship Id="rId91" Type="http://schemas.openxmlformats.org/officeDocument/2006/relationships/hyperlink" Target="file://localhost/Users/giovannidarbo/Nanni/ATLAS-WEB/ATLAS/PixelItalia/AtlasItalia_15-06-08_R&amp;D%20(Milano)/:assegnazioni:sito:home.php%3Finf=dettaglio_new&amp;sezsuf=BO%E2%88%A9=INV" TargetMode="External"/><Relationship Id="rId92" Type="http://schemas.openxmlformats.org/officeDocument/2006/relationships/hyperlink" Target="file://localhost/Users/giovannidarbo/Nanni/ATLAS-WEB/ATLAS/PixelItalia/AtlasItalia_15-06-08_R&amp;D%20(Milano)/:assegnazioni:sito:home.php%3Finf=dettaglio_new&amp;sezsuf=BO%E2%88%A9=INV" TargetMode="External"/><Relationship Id="rId93" Type="http://schemas.openxmlformats.org/officeDocument/2006/relationships/hyperlink" Target="file://localhost/Users/giovannidarbo/Nanni/ATLAS-WEB/ATLAS/PixelItalia/AtlasItalia_15-06-08_R&amp;D%20(Milano)/:assegnazioni:sito:home.php%3Finf=dettaglio_new&amp;sezsuf=BO%E2%88%A9=INV" TargetMode="External"/><Relationship Id="rId94" Type="http://schemas.openxmlformats.org/officeDocument/2006/relationships/hyperlink" Target="file://localhost/Users/giovannidarbo/Nanni/ATLAS-WEB/ATLAS/PixelItalia/AtlasItalia_15-06-08_R&amp;D%20(Milano)/:assegnazioni:sito:home.php%3Finf=dettaglio_new&amp;sezsuf=BO%E2%88%A9=INV" TargetMode="External"/><Relationship Id="rId95" Type="http://schemas.openxmlformats.org/officeDocument/2006/relationships/hyperlink" Target="file://localhost/Users/giovannidarbo/Nanni/ATLAS-WEB/ATLAS/PixelItalia/AtlasItalia_15-06-08_R&amp;D%20(Milano)/:assegnazioni:sito:home.php%3Finf=dettaglio_new&amp;sezsuf=BO%E2%88%A9=APP" TargetMode="External"/><Relationship Id="rId96" Type="http://schemas.openxmlformats.org/officeDocument/2006/relationships/hyperlink" Target="file://localhost/Users/giovannidarbo/Nanni/ATLAS-WEB/ATLAS/PixelItalia/AtlasItalia_15-06-08_R&amp;D%20(Milano)/:assegnazioni:sito:home.php%3Finf=dettaglio_new&amp;sezsuf=BO%E2%88%A9=APP" TargetMode="External"/><Relationship Id="rId97" Type="http://schemas.openxmlformats.org/officeDocument/2006/relationships/hyperlink" Target="file://localhost/Users/giovannidarbo/Nanni/ATLAS-WEB/ATLAS/PixelItalia/AtlasItalia_15-06-08_R&amp;D%20(Milano)/:assegnazioni:sito:home.php%3Finf=dettaglio_new&amp;sezsuf=BO%E2%88%A9=APP" TargetMode="External"/><Relationship Id="rId98" Type="http://schemas.openxmlformats.org/officeDocument/2006/relationships/hyperlink" Target="file://localhost/Users/giovannidarbo/Nanni/ATLAS-WEB/ATLAS/PixelItalia/AtlasItalia_15-06-08_R&amp;D%20(Milano)/:assegnazioni:sito:home.php%3Finf=dettaglio_new&amp;sezsuf=BO%E2%88%A9=APP" TargetMode="External"/><Relationship Id="rId100" Type="http://schemas.openxmlformats.org/officeDocument/2006/relationships/hyperlink" Target="file://localhost/Users/giovannidarbo/Nanni/ATLAS-WEB/ATLAS/PixelItalia/AtlasItalia_15-06-08_R&amp;D%20(Milano)/:assegnazioni:sito:home.php%3Finf=dettaglio_new&amp;sezsuf=BO%E2%88%A9=SPSERVIZI" TargetMode="External"/><Relationship Id="rId101" Type="http://schemas.openxmlformats.org/officeDocument/2006/relationships/hyperlink" Target="file://localhost/Users/giovannidarbo/Nanni/ATLAS-WEB/ATLAS/PixelItalia/AtlasItalia_15-06-08_R&amp;D%20(Milano)/:assegnazioni:sito:home.php%3Finf=dettaglio_new&amp;sezsuf=BO%E2%88%A9=SPSERVIZI" TargetMode="External"/><Relationship Id="rId102" Type="http://schemas.openxmlformats.org/officeDocument/2006/relationships/hyperlink" Target="file://localhost/Users/giovannidarbo/Nanni/ATLAS-WEB/ATLAS/PixelItalia/AtlasItalia_15-06-08_R&amp;D%20(Milano)/:assegnazioni:sito:home.php%3Finf=dettaglio_new&amp;sezsuf=BO%E2%88%A9=SPSERVIZI" TargetMode="External"/><Relationship Id="rId103" Type="http://schemas.openxmlformats.org/officeDocument/2006/relationships/hyperlink" Target="file://localhost/Users/giovannidarbo/Nanni/ATLAS-WEB/ATLAS/PixelItalia/AtlasItalia_15-06-08_R&amp;D%20(Milano)/:assegnazioni:sito:home.php%3Finf=dettaglio_new&amp;sezsuf=CS.DTZ&amp;anno=%E2%88%A9=%25" TargetMode="External"/><Relationship Id="rId104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ISS" TargetMode="External"/><Relationship Id="rId105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ISS" TargetMode="External"/><Relationship Id="rId106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ISS" TargetMode="External"/><Relationship Id="rId107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ISS" TargetMode="External"/><Relationship Id="rId108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CON" TargetMode="External"/><Relationship Id="rId109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CON" TargetMode="External"/><Relationship Id="rId99" Type="http://schemas.openxmlformats.org/officeDocument/2006/relationships/hyperlink" Target="file://localhost/Users/giovannidarbo/Nanni/ATLAS-WEB/ATLAS/PixelItalia/AtlasItalia_15-06-08_R&amp;D%20(Milano)/:assegnazioni:sito:home.php%3Finf=dettaglio_new&amp;sezsuf=BO%E2%88%A9=SPSERVIZI" TargetMode="External"/><Relationship Id="rId440" Type="http://schemas.openxmlformats.org/officeDocument/2006/relationships/hyperlink" Target="file://localhost/Users/giovannidarbo/Nanni/ATLAS-WEB/ATLAS/PixelItalia/AtlasItalia_15-06-08_R&amp;D%20(Milano)/:assegnazioni:sito:home.php%3Finf=dettaglio_new&amp;sezsuf=PG%E2%88%A9=PUB" TargetMode="External"/><Relationship Id="rId441" Type="http://schemas.openxmlformats.org/officeDocument/2006/relationships/hyperlink" Target="file://localhost/Users/giovannidarbo/Nanni/ATLAS-WEB/ATLAS/PixelItalia/AtlasItalia_15-06-08_R&amp;D%20(Milano)/:assegnazioni:sito:home.php%3Finf=dettaglio_new&amp;sezsuf=PG%E2%88%A9=PUB" TargetMode="External"/><Relationship Id="rId442" Type="http://schemas.openxmlformats.org/officeDocument/2006/relationships/hyperlink" Target="file://localhost/Users/giovannidarbo/Nanni/ATLAS-WEB/ATLAS/PixelItalia/AtlasItalia_15-06-08_R&amp;D%20(Milano)/:assegnazioni:sito:home.php%3Finf=dettaglio_new&amp;sezsuf=PG%E2%88%A9=PUB" TargetMode="External"/><Relationship Id="rId443" Type="http://schemas.openxmlformats.org/officeDocument/2006/relationships/hyperlink" Target="file://localhost/Users/giovannidarbo/Nanni/ATLAS-WEB/ATLAS/PixelItalia/AtlasItalia_15-06-08_R&amp;D%20(Milano)/:assegnazioni:sito:home.php%3Finf=dettaglio_new&amp;sezsuf=PG%E2%88%A9=LIC-SW" TargetMode="External"/><Relationship Id="rId444" Type="http://schemas.openxmlformats.org/officeDocument/2006/relationships/hyperlink" Target="file://localhost/Users/giovannidarbo/Nanni/ATLAS-WEB/ATLAS/PixelItalia/AtlasItalia_15-06-08_R&amp;D%20(Milano)/:assegnazioni:sito:home.php%3Finf=dettaglio_new&amp;sezsuf=PG%E2%88%A9=LIC-SW" TargetMode="External"/><Relationship Id="rId445" Type="http://schemas.openxmlformats.org/officeDocument/2006/relationships/hyperlink" Target="file://localhost/Users/giovannidarbo/Nanni/ATLAS-WEB/ATLAS/PixelItalia/AtlasItalia_15-06-08_R&amp;D%20(Milano)/:assegnazioni:sito:home.php%3Finf=dettaglio_new&amp;sezsuf=PG%E2%88%A9=LIC-SW" TargetMode="External"/><Relationship Id="rId446" Type="http://schemas.openxmlformats.org/officeDocument/2006/relationships/hyperlink" Target="file://localhost/Users/giovannidarbo/Nanni/ATLAS-WEB/ATLAS/PixelItalia/AtlasItalia_15-06-08_R&amp;D%20(Milano)/:assegnazioni:sito:home.php%3Finf=dettaglio_new&amp;sezsuf=PG%E2%88%A9=LIC-SW" TargetMode="External"/><Relationship Id="rId447" Type="http://schemas.openxmlformats.org/officeDocument/2006/relationships/hyperlink" Target="file://localhost/Users/giovannidarbo/Nanni/ATLAS-WEB/ATLAS/PixelItalia/AtlasItalia_15-06-08_R&amp;D%20(Milano)/:assegnazioni:sito:home.php%3Finf=dettaglio_new&amp;sezsuf=PG%E2%88%A9=MAN" TargetMode="External"/><Relationship Id="rId448" Type="http://schemas.openxmlformats.org/officeDocument/2006/relationships/hyperlink" Target="file://localhost/Users/giovannidarbo/Nanni/ATLAS-WEB/ATLAS/PixelItalia/AtlasItalia_15-06-08_R&amp;D%20(Milano)/:assegnazioni:sito:home.php%3Finf=dettaglio_new&amp;sezsuf=PG%E2%88%A9=MAN" TargetMode="External"/><Relationship Id="rId449" Type="http://schemas.openxmlformats.org/officeDocument/2006/relationships/hyperlink" Target="file://localhost/Users/giovannidarbo/Nanni/ATLAS-WEB/ATLAS/PixelItalia/AtlasItalia_15-06-08_R&amp;D%20(Milano)/:assegnazioni:sito:home.php%3Finf=dettaglio_new&amp;sezsuf=PG%E2%88%A9=MAN" TargetMode="External"/><Relationship Id="rId670" Type="http://schemas.openxmlformats.org/officeDocument/2006/relationships/hyperlink" Target="file://localhost/Users/giovannidarbo/Nanni/ATLAS-WEB/ATLAS/PixelItalia/AtlasItalia_15-06-08_R&amp;D%20(Milano)/:assegnazioni:sito:home.php%3Finf=dettaglio_new&amp;sezsuf=TO%E2%88%A9=LIC-SW" TargetMode="External"/><Relationship Id="rId671" Type="http://schemas.openxmlformats.org/officeDocument/2006/relationships/hyperlink" Target="file://localhost/Users/giovannidarbo/Nanni/ATLAS-WEB/ATLAS/PixelItalia/AtlasItalia_15-06-08_R&amp;D%20(Milano)/:assegnazioni:sito:home.php%3Finf=dettaglio_new&amp;sezsuf=TO%E2%88%A9=LIC-SW" TargetMode="External"/><Relationship Id="rId672" Type="http://schemas.openxmlformats.org/officeDocument/2006/relationships/hyperlink" Target="file://localhost/Users/giovannidarbo/Nanni/ATLAS-WEB/ATLAS/PixelItalia/AtlasItalia_15-06-08_R&amp;D%20(Milano)/:assegnazioni:sito:home.php%3Finf=dettaglio_new&amp;sezsuf=TO%E2%88%A9=MAN" TargetMode="External"/><Relationship Id="rId673" Type="http://schemas.openxmlformats.org/officeDocument/2006/relationships/hyperlink" Target="file://localhost/Users/giovannidarbo/Nanni/ATLAS-WEB/ATLAS/PixelItalia/AtlasItalia_15-06-08_R&amp;D%20(Milano)/:assegnazioni:sito:home.php%3Finf=dettaglio_new&amp;sezsuf=TO%E2%88%A9=MAN" TargetMode="External"/><Relationship Id="rId674" Type="http://schemas.openxmlformats.org/officeDocument/2006/relationships/hyperlink" Target="file://localhost/Users/giovannidarbo/Nanni/ATLAS-WEB/ATLAS/PixelItalia/AtlasItalia_15-06-08_R&amp;D%20(Milano)/:assegnazioni:sito:home.php%3Finf=dettaglio_new&amp;sezsuf=TO%E2%88%A9=MAN" TargetMode="External"/><Relationship Id="rId675" Type="http://schemas.openxmlformats.org/officeDocument/2006/relationships/hyperlink" Target="file://localhost/Users/giovannidarbo/Nanni/ATLAS-WEB/ATLAS/PixelItalia/AtlasItalia_15-06-08_R&amp;D%20(Milano)/:assegnazioni:sito:home.php%3Finf=dettaglio_new&amp;sezsuf=TO%E2%88%A9=MAN" TargetMode="External"/><Relationship Id="rId676" Type="http://schemas.openxmlformats.org/officeDocument/2006/relationships/hyperlink" Target="file://localhost/Users/giovannidarbo/Nanni/ATLAS-WEB/ATLAS/PixelItalia/AtlasItalia_15-06-08_R&amp;D%20(Milano)/:assegnazioni:sito:home.php%3Finf=dettaglio_new&amp;sezsuf=TO%E2%88%A9=INV" TargetMode="External"/><Relationship Id="rId330" Type="http://schemas.openxmlformats.org/officeDocument/2006/relationships/hyperlink" Target="file://localhost/Users/giovannidarbo/Nanni/ATLAS-WEB/ATLAS/PixelItalia/AtlasItalia_15-06-08_R&amp;D%20(Milano)/:assegnazioni:sito:home.php%3Finf=dettaglio_new&amp;sezsuf=MIB%E2%88%A9=MISS" TargetMode="External"/><Relationship Id="rId331" Type="http://schemas.openxmlformats.org/officeDocument/2006/relationships/hyperlink" Target="file://localhost/Users/giovannidarbo/Nanni/ATLAS-WEB/ATLAS/PixelItalia/AtlasItalia_15-06-08_R&amp;D%20(Milano)/:assegnazioni:sito:home.php%3Finf=dettaglio_new&amp;sezsuf=MIB%E2%88%A9=MISS" TargetMode="External"/><Relationship Id="rId332" Type="http://schemas.openxmlformats.org/officeDocument/2006/relationships/hyperlink" Target="file://localhost/Users/giovannidarbo/Nanni/ATLAS-WEB/ATLAS/PixelItalia/AtlasItalia_15-06-08_R&amp;D%20(Milano)/:assegnazioni:sito:home.php%3Finf=dettaglio_new&amp;sezsuf=MIB%E2%88%A9=MISS" TargetMode="External"/><Relationship Id="rId333" Type="http://schemas.openxmlformats.org/officeDocument/2006/relationships/hyperlink" Target="file://localhost/Users/giovannidarbo/Nanni/ATLAS-WEB/ATLAS/PixelItalia/AtlasItalia_15-06-08_R&amp;D%20(Milano)/:assegnazioni:sito:home.php%3Finf=dettaglio_new&amp;sezsuf=MIB%E2%88%A9=CON" TargetMode="External"/><Relationship Id="rId334" Type="http://schemas.openxmlformats.org/officeDocument/2006/relationships/hyperlink" Target="file://localhost/Users/giovannidarbo/Nanni/ATLAS-WEB/ATLAS/PixelItalia/AtlasItalia_15-06-08_R&amp;D%20(Milano)/:assegnazioni:sito:home.php%3Finf=dettaglio_new&amp;sezsuf=MIB%E2%88%A9=CON" TargetMode="External"/><Relationship Id="rId335" Type="http://schemas.openxmlformats.org/officeDocument/2006/relationships/hyperlink" Target="file://localhost/Users/giovannidarbo/Nanni/ATLAS-WEB/ATLAS/PixelItalia/AtlasItalia_15-06-08_R&amp;D%20(Milano)/:assegnazioni:sito:home.php%3Finf=dettaglio_new&amp;sezsuf=MIB%E2%88%A9=CON" TargetMode="External"/><Relationship Id="rId336" Type="http://schemas.openxmlformats.org/officeDocument/2006/relationships/hyperlink" Target="file://localhost/Users/giovannidarbo/Nanni/ATLAS-WEB/ATLAS/PixelItalia/AtlasItalia_15-06-08_R&amp;D%20(Milano)/:assegnazioni:sito:home.php%3Finf=dettaglio_new&amp;sezsuf=MIB%E2%88%A9=CON" TargetMode="External"/><Relationship Id="rId337" Type="http://schemas.openxmlformats.org/officeDocument/2006/relationships/hyperlink" Target="file://localhost/Users/giovannidarbo/Nanni/ATLAS-WEB/ATLAS/PixelItalia/AtlasItalia_15-06-08_R&amp;D%20(Milano)/:assegnazioni:sito:home.php%3Finf=dettaglio_new&amp;sezsuf=MIB%E2%88%A9=ALTRICONS" TargetMode="External"/><Relationship Id="rId338" Type="http://schemas.openxmlformats.org/officeDocument/2006/relationships/hyperlink" Target="file://localhost/Users/giovannidarbo/Nanni/ATLAS-WEB/ATLAS/PixelItalia/AtlasItalia_15-06-08_R&amp;D%20(Milano)/:assegnazioni:sito:home.php%3Finf=dettaglio_new&amp;sezsuf=MIB%E2%88%A9=ALTRICONS" TargetMode="External"/><Relationship Id="rId339" Type="http://schemas.openxmlformats.org/officeDocument/2006/relationships/hyperlink" Target="file://localhost/Users/giovannidarbo/Nanni/ATLAS-WEB/ATLAS/PixelItalia/AtlasItalia_15-06-08_R&amp;D%20(Milano)/:assegnazioni:sito:home.php%3Finf=dettaglio_new&amp;sezsuf=MIB%E2%88%A9=ALTRICONS" TargetMode="External"/><Relationship Id="rId677" Type="http://schemas.openxmlformats.org/officeDocument/2006/relationships/hyperlink" Target="file://localhost/Users/giovannidarbo/Nanni/ATLAS-WEB/ATLAS/PixelItalia/AtlasItalia_15-06-08_R&amp;D%20(Milano)/:assegnazioni:sito:home.php%3Finf=dettaglio_new&amp;sezsuf=TO%E2%88%A9=INV" TargetMode="External"/><Relationship Id="rId678" Type="http://schemas.openxmlformats.org/officeDocument/2006/relationships/hyperlink" Target="file://localhost/Users/giovannidarbo/Nanni/ATLAS-WEB/ATLAS/PixelItalia/AtlasItalia_15-06-08_R&amp;D%20(Milano)/:assegnazioni:sito:home.php%3Finf=dettaglio_new&amp;sezsuf=TO%E2%88%A9=INV" TargetMode="External"/><Relationship Id="rId679" Type="http://schemas.openxmlformats.org/officeDocument/2006/relationships/hyperlink" Target="file://localhost/Users/giovannidarbo/Nanni/ATLAS-WEB/ATLAS/PixelItalia/AtlasItalia_15-06-08_R&amp;D%20(Milano)/:assegnazioni:sito:home.php%3Finf=dettaglio_new&amp;sezsuf=TO%E2%88%A9=INV" TargetMode="External"/><Relationship Id="rId560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CON" TargetMode="External"/><Relationship Id="rId561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CON" TargetMode="External"/><Relationship Id="rId562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LTRICONS" TargetMode="External"/><Relationship Id="rId563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LTRICONS" TargetMode="External"/><Relationship Id="rId564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LTRICONS" TargetMode="External"/><Relationship Id="rId565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LTRICONS" TargetMode="External"/><Relationship Id="rId566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EM" TargetMode="External"/><Relationship Id="rId567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EM" TargetMode="External"/><Relationship Id="rId568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EM" TargetMode="External"/><Relationship Id="rId569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EM" TargetMode="External"/><Relationship Id="rId220" Type="http://schemas.openxmlformats.org/officeDocument/2006/relationships/hyperlink" Target="file://localhost/Users/giovannidarbo/Nanni/ATLAS-WEB/ATLAS/PixelItalia/AtlasItalia_15-06-08_R&amp;D%20(Milano)/:assegnazioni:sito:home.php%3Finf=dettaglio_new&amp;sezsuf=GE%E2%88%A9=LIC-SW" TargetMode="External"/><Relationship Id="rId221" Type="http://schemas.openxmlformats.org/officeDocument/2006/relationships/hyperlink" Target="file://localhost/Users/giovannidarbo/Nanni/ATLAS-WEB/ATLAS/PixelItalia/AtlasItalia_15-06-08_R&amp;D%20(Milano)/:assegnazioni:sito:home.php%3Finf=dettaglio_new&amp;sezsuf=GE%E2%88%A9=LIC-SW" TargetMode="External"/><Relationship Id="rId222" Type="http://schemas.openxmlformats.org/officeDocument/2006/relationships/hyperlink" Target="file://localhost/Users/giovannidarbo/Nanni/ATLAS-WEB/ATLAS/PixelItalia/AtlasItalia_15-06-08_R&amp;D%20(Milano)/:assegnazioni:sito:home.php%3Finf=dettaglio_new&amp;sezsuf=GE%E2%88%A9=MAN" TargetMode="External"/><Relationship Id="rId223" Type="http://schemas.openxmlformats.org/officeDocument/2006/relationships/hyperlink" Target="file://localhost/Users/giovannidarbo/Nanni/ATLAS-WEB/ATLAS/PixelItalia/AtlasItalia_15-06-08_R&amp;D%20(Milano)/:assegnazioni:sito:home.php%3Finf=dettaglio_new&amp;sezsuf=GE%E2%88%A9=MAN" TargetMode="External"/><Relationship Id="rId224" Type="http://schemas.openxmlformats.org/officeDocument/2006/relationships/hyperlink" Target="file://localhost/Users/giovannidarbo/Nanni/ATLAS-WEB/ATLAS/PixelItalia/AtlasItalia_15-06-08_R&amp;D%20(Milano)/:assegnazioni:sito:home.php%3Finf=dettaglio_new&amp;sezsuf=GE%E2%88%A9=MAN" TargetMode="External"/><Relationship Id="rId225" Type="http://schemas.openxmlformats.org/officeDocument/2006/relationships/hyperlink" Target="file://localhost/Users/giovannidarbo/Nanni/ATLAS-WEB/ATLAS/PixelItalia/AtlasItalia_15-06-08_R&amp;D%20(Milano)/:assegnazioni:sito:home.php%3Finf=dettaglio_new&amp;sezsuf=GE%E2%88%A9=MAN" TargetMode="External"/><Relationship Id="rId226" Type="http://schemas.openxmlformats.org/officeDocument/2006/relationships/hyperlink" Target="file://localhost/Users/giovannidarbo/Nanni/ATLAS-WEB/ATLAS/PixelItalia/AtlasItalia_15-06-08_R&amp;D%20(Milano)/:assegnazioni:sito:home.php%3Finf=dettaglio_new&amp;sezsuf=GE%E2%88%A9=INV" TargetMode="External"/><Relationship Id="rId227" Type="http://schemas.openxmlformats.org/officeDocument/2006/relationships/hyperlink" Target="file://localhost/Users/giovannidarbo/Nanni/ATLAS-WEB/ATLAS/PixelItalia/AtlasItalia_15-06-08_R&amp;D%20(Milano)/:assegnazioni:sito:home.php%3Finf=dettaglio_new&amp;sezsuf=GE%E2%88%A9=INV" TargetMode="External"/><Relationship Id="rId228" Type="http://schemas.openxmlformats.org/officeDocument/2006/relationships/hyperlink" Target="file://localhost/Users/giovannidarbo/Nanni/ATLAS-WEB/ATLAS/PixelItalia/AtlasItalia_15-06-08_R&amp;D%20(Milano)/:assegnazioni:sito:home.php%3Finf=dettaglio_new&amp;sezsuf=GE%E2%88%A9=INV" TargetMode="External"/><Relationship Id="rId229" Type="http://schemas.openxmlformats.org/officeDocument/2006/relationships/hyperlink" Target="file://localhost/Users/giovannidarbo/Nanni/ATLAS-WEB/ATLAS/PixelItalia/AtlasItalia_15-06-08_R&amp;D%20(Milano)/:assegnazioni:sito:home.php%3Finf=dettaglio_new&amp;sezsuf=GE%E2%88%A9=INV" TargetMode="External"/><Relationship Id="rId450" Type="http://schemas.openxmlformats.org/officeDocument/2006/relationships/hyperlink" Target="file://localhost/Users/giovannidarbo/Nanni/ATLAS-WEB/ATLAS/PixelItalia/AtlasItalia_15-06-08_R&amp;D%20(Milano)/:assegnazioni:sito:home.php%3Finf=dettaglio_new&amp;sezsuf=PG%E2%88%A9=MAN" TargetMode="External"/><Relationship Id="rId451" Type="http://schemas.openxmlformats.org/officeDocument/2006/relationships/hyperlink" Target="file://localhost/Users/giovannidarbo/Nanni/ATLAS-WEB/ATLAS/PixelItalia/AtlasItalia_15-06-08_R&amp;D%20(Milano)/:assegnazioni:sito:home.php%3Finf=dettaglio_new&amp;sezsuf=PG%E2%88%A9=INV" TargetMode="External"/><Relationship Id="rId452" Type="http://schemas.openxmlformats.org/officeDocument/2006/relationships/hyperlink" Target="file://localhost/Users/giovannidarbo/Nanni/ATLAS-WEB/ATLAS/PixelItalia/AtlasItalia_15-06-08_R&amp;D%20(Milano)/:assegnazioni:sito:home.php%3Finf=dettaglio_new&amp;sezsuf=PG%E2%88%A9=INV" TargetMode="External"/><Relationship Id="rId453" Type="http://schemas.openxmlformats.org/officeDocument/2006/relationships/hyperlink" Target="file://localhost/Users/giovannidarbo/Nanni/ATLAS-WEB/ATLAS/PixelItalia/AtlasItalia_15-06-08_R&amp;D%20(Milano)/:assegnazioni:sito:home.php%3Finf=dettaglio_new&amp;sezsuf=PG%E2%88%A9=INV" TargetMode="External"/><Relationship Id="rId454" Type="http://schemas.openxmlformats.org/officeDocument/2006/relationships/hyperlink" Target="file://localhost/Users/giovannidarbo/Nanni/ATLAS-WEB/ATLAS/PixelItalia/AtlasItalia_15-06-08_R&amp;D%20(Milano)/:assegnazioni:sito:home.php%3Finf=dettaglio_new&amp;sezsuf=PG%E2%88%A9=INV" TargetMode="External"/><Relationship Id="rId455" Type="http://schemas.openxmlformats.org/officeDocument/2006/relationships/hyperlink" Target="file://localhost/Users/giovannidarbo/Nanni/ATLAS-WEB/ATLAS/PixelItalia/AtlasItalia_15-06-08_R&amp;D%20(Milano)/:assegnazioni:sito:home.php%3Finf=dettaglio_new&amp;sezsuf=PG%E2%88%A9=APP" TargetMode="External"/><Relationship Id="rId456" Type="http://schemas.openxmlformats.org/officeDocument/2006/relationships/hyperlink" Target="file://localhost/Users/giovannidarbo/Nanni/ATLAS-WEB/ATLAS/PixelItalia/AtlasItalia_15-06-08_R&amp;D%20(Milano)/:assegnazioni:sito:home.php%3Finf=dettaglio_new&amp;sezsuf=PG%E2%88%A9=APP" TargetMode="External"/><Relationship Id="rId110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CON" TargetMode="External"/><Relationship Id="rId111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CON" TargetMode="External"/><Relationship Id="rId459" Type="http://schemas.openxmlformats.org/officeDocument/2006/relationships/hyperlink" Target="file://localhost/Users/giovannidarbo/Nanni/ATLAS-WEB/ATLAS/PixelItalia/AtlasItalia_15-06-08_R&amp;D%20(Milano)/:assegnazioni:sito:home.php%3Finf=dettaglio_new&amp;sezsuf=PG%E2%88%A9=SPSERVIZI" TargetMode="External"/><Relationship Id="rId1" Type="http://schemas.openxmlformats.org/officeDocument/2006/relationships/hyperlink" Target="file://localhost/Users/giovannidarbo/Nanni/ATLAS-WEB/ATLAS/PixelItalia/AtlasItalia_15-06-08_R&amp;D%20(Milano)/:assegnazioni:sito:home.php%3Finf=dettaglio_new&amp;sezsuf=%25%E2%88%A9=%25" TargetMode="External"/><Relationship Id="rId2" Type="http://schemas.openxmlformats.org/officeDocument/2006/relationships/hyperlink" Target="file://localhost/Users/giovannidarbo/Nanni/ATLAS-WEB/ATLAS/PixelItalia/AtlasItalia_15-06-08_R&amp;D%20(Milano)/:assegnazioni:sito:home.php%3Finf=dettaglio_new&amp;sezsuf=%25%E2%88%A9=MISS" TargetMode="External"/><Relationship Id="rId3" Type="http://schemas.openxmlformats.org/officeDocument/2006/relationships/hyperlink" Target="file://localhost/Users/giovannidarbo/Nanni/ATLAS-WEB/ATLAS/PixelItalia/AtlasItalia_15-06-08_R&amp;D%20(Milano)/:assegnazioni:sito:home.php%3Finf=dettaglio_new&amp;sezsuf=%25%E2%88%A9=CON" TargetMode="External"/><Relationship Id="rId4" Type="http://schemas.openxmlformats.org/officeDocument/2006/relationships/hyperlink" Target="file://localhost/Users/giovannidarbo/Nanni/ATLAS-WEB/ATLAS/PixelItalia/AtlasItalia_15-06-08_R&amp;D%20(Milano)/:assegnazioni:sito:home.php%3Finf=dettaglio_new&amp;sezsuf=%25%E2%88%A9=ALTRICONS" TargetMode="External"/><Relationship Id="rId5" Type="http://schemas.openxmlformats.org/officeDocument/2006/relationships/hyperlink" Target="file://localhost/Users/giovannidarbo/Nanni/ATLAS-WEB/ATLAS/PixelItalia/AtlasItalia_15-06-08_R&amp;D%20(Milano)/:assegnazioni:sito:home.php%3Finf=dettaglio_new&amp;sezsuf=%25%E2%88%A9=SEM" TargetMode="External"/><Relationship Id="rId6" Type="http://schemas.openxmlformats.org/officeDocument/2006/relationships/hyperlink" Target="file://localhost/Users/giovannidarbo/Nanni/ATLAS-WEB/ATLAS/PixelItalia/AtlasItalia_15-06-08_R&amp;D%20(Milano)/:assegnazioni:sito:home.php%3Finf=dettaglio_new&amp;sezsuf=%25%E2%88%A9=TRA" TargetMode="External"/><Relationship Id="rId7" Type="http://schemas.openxmlformats.org/officeDocument/2006/relationships/hyperlink" Target="file://localhost/Users/giovannidarbo/Nanni/ATLAS-WEB/ATLAS/PixelItalia/AtlasItalia_15-06-08_R&amp;D%20(Milano)/:assegnazioni:sito:home.php%3Finf=dettaglio_new&amp;sezsuf=%25%E2%88%A9=PUB" TargetMode="External"/><Relationship Id="rId8" Type="http://schemas.openxmlformats.org/officeDocument/2006/relationships/hyperlink" Target="file://localhost/Users/giovannidarbo/Nanni/ATLAS-WEB/ATLAS/PixelItalia/AtlasItalia_15-06-08_R&amp;D%20(Milano)/:assegnazioni:sito:home.php%3Finf=dettaglio_new&amp;sezsuf=%25%E2%88%A9=LIC-SW" TargetMode="External"/><Relationship Id="rId9" Type="http://schemas.openxmlformats.org/officeDocument/2006/relationships/hyperlink" Target="file://localhost/Users/giovannidarbo/Nanni/ATLAS-WEB/ATLAS/PixelItalia/AtlasItalia_15-06-08_R&amp;D%20(Milano)/:assegnazioni:sito:home.php%3Finf=dettaglio_new&amp;sezsuf=%25%E2%88%A9=MAN" TargetMode="External"/><Relationship Id="rId112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LTRICONS" TargetMode="External"/><Relationship Id="rId113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LTRICONS" TargetMode="External"/><Relationship Id="rId114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LTRICONS" TargetMode="External"/><Relationship Id="rId115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LTRICONS" TargetMode="External"/><Relationship Id="rId116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EM" TargetMode="External"/><Relationship Id="rId117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EM" TargetMode="External"/><Relationship Id="rId118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EM" TargetMode="External"/><Relationship Id="rId119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EM" TargetMode="External"/><Relationship Id="rId457" Type="http://schemas.openxmlformats.org/officeDocument/2006/relationships/hyperlink" Target="file://localhost/Users/giovannidarbo/Nanni/ATLAS-WEB/ATLAS/PixelItalia/AtlasItalia_15-06-08_R&amp;D%20(Milano)/:assegnazioni:sito:home.php%3Finf=dettaglio_new&amp;sezsuf=PG%E2%88%A9=APP" TargetMode="External"/><Relationship Id="rId458" Type="http://schemas.openxmlformats.org/officeDocument/2006/relationships/hyperlink" Target="file://localhost/Users/giovannidarbo/Nanni/ATLAS-WEB/ATLAS/PixelItalia/AtlasItalia_15-06-08_R&amp;D%20(Milano)/:assegnazioni:sito:home.php%3Finf=dettaglio_new&amp;sezsuf=PG%E2%88%A9=APP" TargetMode="External"/><Relationship Id="rId680" Type="http://schemas.openxmlformats.org/officeDocument/2006/relationships/hyperlink" Target="file://localhost/Users/giovannidarbo/Nanni/ATLAS-WEB/ATLAS/PixelItalia/AtlasItalia_15-06-08_R&amp;D%20(Milano)/:assegnazioni:sito:home.php%3Finf=dettaglio_new&amp;sezsuf=TO%E2%88%A9=APP" TargetMode="External"/><Relationship Id="rId681" Type="http://schemas.openxmlformats.org/officeDocument/2006/relationships/hyperlink" Target="file://localhost/Users/giovannidarbo/Nanni/ATLAS-WEB/ATLAS/PixelItalia/AtlasItalia_15-06-08_R&amp;D%20(Milano)/:assegnazioni:sito:home.php%3Finf=dettaglio_new&amp;sezsuf=TO%E2%88%A9=APP" TargetMode="External"/><Relationship Id="rId682" Type="http://schemas.openxmlformats.org/officeDocument/2006/relationships/hyperlink" Target="file://localhost/Users/giovannidarbo/Nanni/ATLAS-WEB/ATLAS/PixelItalia/AtlasItalia_15-06-08_R&amp;D%20(Milano)/:assegnazioni:sito:home.php%3Finf=dettaglio_new&amp;sezsuf=TO%E2%88%A9=APP" TargetMode="External"/><Relationship Id="rId683" Type="http://schemas.openxmlformats.org/officeDocument/2006/relationships/hyperlink" Target="file://localhost/Users/giovannidarbo/Nanni/ATLAS-WEB/ATLAS/PixelItalia/AtlasItalia_15-06-08_R&amp;D%20(Milano)/:assegnazioni:sito:home.php%3Finf=dettaglio_new&amp;sezsuf=TO%E2%88%A9=APP" TargetMode="External"/><Relationship Id="rId684" Type="http://schemas.openxmlformats.org/officeDocument/2006/relationships/hyperlink" Target="file://localhost/Users/giovannidarbo/Nanni/ATLAS-WEB/ATLAS/PixelItalia/AtlasItalia_15-06-08_R&amp;D%20(Milano)/:assegnazioni:sito:home.php%3Finf=dettaglio_new&amp;sezsuf=TO%E2%88%A9=SPSERVIZI" TargetMode="External"/><Relationship Id="rId685" Type="http://schemas.openxmlformats.org/officeDocument/2006/relationships/hyperlink" Target="file://localhost/Users/giovannidarbo/Nanni/ATLAS-WEB/ATLAS/PixelItalia/AtlasItalia_15-06-08_R&amp;D%20(Milano)/:assegnazioni:sito:home.php%3Finf=dettaglio_new&amp;sezsuf=TO%E2%88%A9=SPSERVIZI" TargetMode="External"/><Relationship Id="rId686" Type="http://schemas.openxmlformats.org/officeDocument/2006/relationships/hyperlink" Target="file://localhost/Users/giovannidarbo/Nanni/ATLAS-WEB/ATLAS/PixelItalia/AtlasItalia_15-06-08_R&amp;D%20(Milano)/:assegnazioni:sito:home.php%3Finf=dettaglio_new&amp;sezsuf=TO%E2%88%A9=SPSERVIZI" TargetMode="External"/><Relationship Id="rId340" Type="http://schemas.openxmlformats.org/officeDocument/2006/relationships/hyperlink" Target="file://localhost/Users/giovannidarbo/Nanni/ATLAS-WEB/ATLAS/PixelItalia/AtlasItalia_15-06-08_R&amp;D%20(Milano)/:assegnazioni:sito:home.php%3Finf=dettaglio_new&amp;sezsuf=MIB%E2%88%A9=ALTRICONS" TargetMode="External"/><Relationship Id="rId341" Type="http://schemas.openxmlformats.org/officeDocument/2006/relationships/hyperlink" Target="file://localhost/Users/giovannidarbo/Nanni/ATLAS-WEB/ATLAS/PixelItalia/AtlasItalia_15-06-08_R&amp;D%20(Milano)/:assegnazioni:sito:home.php%3Finf=dettaglio_new&amp;sezsuf=MIB%E2%88%A9=SEM" TargetMode="External"/><Relationship Id="rId342" Type="http://schemas.openxmlformats.org/officeDocument/2006/relationships/hyperlink" Target="file://localhost/Users/giovannidarbo/Nanni/ATLAS-WEB/ATLAS/PixelItalia/AtlasItalia_15-06-08_R&amp;D%20(Milano)/:assegnazioni:sito:home.php%3Finf=dettaglio_new&amp;sezsuf=MIB%E2%88%A9=SEM" TargetMode="External"/><Relationship Id="rId343" Type="http://schemas.openxmlformats.org/officeDocument/2006/relationships/hyperlink" Target="file://localhost/Users/giovannidarbo/Nanni/ATLAS-WEB/ATLAS/PixelItalia/AtlasItalia_15-06-08_R&amp;D%20(Milano)/:assegnazioni:sito:home.php%3Finf=dettaglio_new&amp;sezsuf=MIB%E2%88%A9=SEM" TargetMode="External"/><Relationship Id="rId344" Type="http://schemas.openxmlformats.org/officeDocument/2006/relationships/hyperlink" Target="file://localhost/Users/giovannidarbo/Nanni/ATLAS-WEB/ATLAS/PixelItalia/AtlasItalia_15-06-08_R&amp;D%20(Milano)/:assegnazioni:sito:home.php%3Finf=dettaglio_new&amp;sezsuf=MIB%E2%88%A9=SEM" TargetMode="External"/><Relationship Id="rId345" Type="http://schemas.openxmlformats.org/officeDocument/2006/relationships/hyperlink" Target="file://localhost/Users/giovannidarbo/Nanni/ATLAS-WEB/ATLAS/PixelItalia/AtlasItalia_15-06-08_R&amp;D%20(Milano)/:assegnazioni:sito:home.php%3Finf=dettaglio_new&amp;sezsuf=MIB%E2%88%A9=TRA" TargetMode="External"/><Relationship Id="rId346" Type="http://schemas.openxmlformats.org/officeDocument/2006/relationships/hyperlink" Target="file://localhost/Users/giovannidarbo/Nanni/ATLAS-WEB/ATLAS/PixelItalia/AtlasItalia_15-06-08_R&amp;D%20(Milano)/:assegnazioni:sito:home.php%3Finf=dettaglio_new&amp;sezsuf=MIB%E2%88%A9=TRA" TargetMode="External"/><Relationship Id="rId347" Type="http://schemas.openxmlformats.org/officeDocument/2006/relationships/hyperlink" Target="file://localhost/Users/giovannidarbo/Nanni/ATLAS-WEB/ATLAS/PixelItalia/AtlasItalia_15-06-08_R&amp;D%20(Milano)/:assegnazioni:sito:home.php%3Finf=dettaglio_new&amp;sezsuf=MIB%E2%88%A9=TRA" TargetMode="External"/><Relationship Id="rId348" Type="http://schemas.openxmlformats.org/officeDocument/2006/relationships/hyperlink" Target="file://localhost/Users/giovannidarbo/Nanni/ATLAS-WEB/ATLAS/PixelItalia/AtlasItalia_15-06-08_R&amp;D%20(Milano)/:assegnazioni:sito:home.php%3Finf=dettaglio_new&amp;sezsuf=MIB%E2%88%A9=TRA" TargetMode="External"/><Relationship Id="rId349" Type="http://schemas.openxmlformats.org/officeDocument/2006/relationships/hyperlink" Target="file://localhost/Users/giovannidarbo/Nanni/ATLAS-WEB/ATLAS/PixelItalia/AtlasItalia_15-06-08_R&amp;D%20(Milano)/:assegnazioni:sito:home.php%3Finf=dettaglio_new&amp;sezsuf=MIB%E2%88%A9=PUB" TargetMode="External"/><Relationship Id="rId687" Type="http://schemas.openxmlformats.org/officeDocument/2006/relationships/hyperlink" Target="file://localhost/Users/giovannidarbo/Nanni/ATLAS-WEB/ATLAS/PixelItalia/AtlasItalia_15-06-08_R&amp;D%20(Milano)/:assegnazioni:sito:home.php%3Finf=dettaglio_new&amp;sezsuf=TO%E2%88%A9=SPSERVIZI" TargetMode="External"/><Relationship Id="rId688" Type="http://schemas.openxmlformats.org/officeDocument/2006/relationships/hyperlink" Target="file://localhost/Users/giovannidarbo/Nanni/ATLAS-WEB/ATLAS/PixelItalia/AtlasItalia_15-06-08_R&amp;D%20(Milano)/:assegnazioni:sito:home.php%3Finf=dettaglio_new&amp;sezsuf=UD.DTZ&amp;anno=%E2%88%A9=%25" TargetMode="External"/><Relationship Id="rId689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ISS" TargetMode="External"/><Relationship Id="rId570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TRA" TargetMode="External"/><Relationship Id="rId571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TRA" TargetMode="External"/><Relationship Id="rId572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TRA" TargetMode="External"/><Relationship Id="rId573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TRA" TargetMode="External"/><Relationship Id="rId574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PUB" TargetMode="External"/><Relationship Id="rId575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PUB" TargetMode="External"/><Relationship Id="rId576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PUB" TargetMode="External"/><Relationship Id="rId230" Type="http://schemas.openxmlformats.org/officeDocument/2006/relationships/hyperlink" Target="file://localhost/Users/giovannidarbo/Nanni/ATLAS-WEB/ATLAS/PixelItalia/AtlasItalia_15-06-08_R&amp;D%20(Milano)/:assegnazioni:sito:home.php%3Finf=dettaglio_new&amp;sezsuf=GE%E2%88%A9=APP" TargetMode="External"/><Relationship Id="rId231" Type="http://schemas.openxmlformats.org/officeDocument/2006/relationships/hyperlink" Target="file://localhost/Users/giovannidarbo/Nanni/ATLAS-WEB/ATLAS/PixelItalia/AtlasItalia_15-06-08_R&amp;D%20(Milano)/:assegnazioni:sito:home.php%3Finf=dettaglio_new&amp;sezsuf=GE%E2%88%A9=APP" TargetMode="External"/><Relationship Id="rId232" Type="http://schemas.openxmlformats.org/officeDocument/2006/relationships/hyperlink" Target="file://localhost/Users/giovannidarbo/Nanni/ATLAS-WEB/ATLAS/PixelItalia/AtlasItalia_15-06-08_R&amp;D%20(Milano)/:assegnazioni:sito:home.php%3Finf=dettaglio_new&amp;sezsuf=GE%E2%88%A9=APP" TargetMode="External"/><Relationship Id="rId233" Type="http://schemas.openxmlformats.org/officeDocument/2006/relationships/hyperlink" Target="file://localhost/Users/giovannidarbo/Nanni/ATLAS-WEB/ATLAS/PixelItalia/AtlasItalia_15-06-08_R&amp;D%20(Milano)/:assegnazioni:sito:home.php%3Finf=dettaglio_new&amp;sezsuf=GE%E2%88%A9=APP" TargetMode="External"/><Relationship Id="rId234" Type="http://schemas.openxmlformats.org/officeDocument/2006/relationships/hyperlink" Target="file://localhost/Users/giovannidarbo/Nanni/ATLAS-WEB/ATLAS/PixelItalia/AtlasItalia_15-06-08_R&amp;D%20(Milano)/:assegnazioni:sito:home.php%3Finf=dettaglio_new&amp;sezsuf=GE%E2%88%A9=SPSERVIZI" TargetMode="External"/><Relationship Id="rId235" Type="http://schemas.openxmlformats.org/officeDocument/2006/relationships/hyperlink" Target="file://localhost/Users/giovannidarbo/Nanni/ATLAS-WEB/ATLAS/PixelItalia/AtlasItalia_15-06-08_R&amp;D%20(Milano)/:assegnazioni:sito:home.php%3Finf=dettaglio_new&amp;sezsuf=GE%E2%88%A9=SPSERVIZI" TargetMode="External"/><Relationship Id="rId236" Type="http://schemas.openxmlformats.org/officeDocument/2006/relationships/hyperlink" Target="file://localhost/Users/giovannidarbo/Nanni/ATLAS-WEB/ATLAS/PixelItalia/AtlasItalia_15-06-08_R&amp;D%20(Milano)/:assegnazioni:sito:home.php%3Finf=dettaglio_new&amp;sezsuf=GE%E2%88%A9=SPSERVIZI" TargetMode="External"/><Relationship Id="rId237" Type="http://schemas.openxmlformats.org/officeDocument/2006/relationships/hyperlink" Target="file://localhost/Users/giovannidarbo/Nanni/ATLAS-WEB/ATLAS/PixelItalia/AtlasItalia_15-06-08_R&amp;D%20(Milano)/:assegnazioni:sito:home.php%3Finf=dettaglio_new&amp;sezsuf=GE%E2%88%A9=SPSERVIZI" TargetMode="External"/><Relationship Id="rId238" Type="http://schemas.openxmlformats.org/officeDocument/2006/relationships/hyperlink" Target="file://localhost/Users/giovannidarbo/Nanni/ATLAS-WEB/ATLAS/PixelItalia/AtlasItalia_15-06-08_R&amp;D%20(Milano)/:assegnazioni:sito:home.php%3Finf=dettaglio_new&amp;sezsuf=LNF&amp;anno=%E2%88%A9=%25" TargetMode="External"/><Relationship Id="rId239" Type="http://schemas.openxmlformats.org/officeDocument/2006/relationships/hyperlink" Target="file://localhost/Users/giovannidarbo/Nanni/ATLAS-WEB/ATLAS/PixelItalia/AtlasItalia_15-06-08_R&amp;D%20(Milano)/:assegnazioni:sito:home.php%3Finf=dettaglio_new&amp;sezsuf=LNF%E2%88%A9=MISS" TargetMode="External"/><Relationship Id="rId577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PUB" TargetMode="External"/><Relationship Id="rId578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LIC-SW" TargetMode="External"/><Relationship Id="rId579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LIC-SW" TargetMode="External"/><Relationship Id="rId460" Type="http://schemas.openxmlformats.org/officeDocument/2006/relationships/hyperlink" Target="file://localhost/Users/giovannidarbo/Nanni/ATLAS-WEB/ATLAS/PixelItalia/AtlasItalia_15-06-08_R&amp;D%20(Milano)/:assegnazioni:sito:home.php%3Finf=dettaglio_new&amp;sezsuf=PG%E2%88%A9=SPSERVIZI" TargetMode="External"/><Relationship Id="rId461" Type="http://schemas.openxmlformats.org/officeDocument/2006/relationships/hyperlink" Target="file://localhost/Users/giovannidarbo/Nanni/ATLAS-WEB/ATLAS/PixelItalia/AtlasItalia_15-06-08_R&amp;D%20(Milano)/:assegnazioni:sito:home.php%3Finf=dettaglio_new&amp;sezsuf=PG%E2%88%A9=SPSERVIZI" TargetMode="External"/><Relationship Id="rId462" Type="http://schemas.openxmlformats.org/officeDocument/2006/relationships/hyperlink" Target="file://localhost/Users/giovannidarbo/Nanni/ATLAS-WEB/ATLAS/PixelItalia/AtlasItalia_15-06-08_R&amp;D%20(Milano)/:assegnazioni:sito:home.php%3Finf=dettaglio_new&amp;sezsuf=PG%E2%88%A9=SPSERVIZI" TargetMode="External"/><Relationship Id="rId463" Type="http://schemas.openxmlformats.org/officeDocument/2006/relationships/hyperlink" Target="file://localhost/Users/giovannidarbo/Nanni/ATLAS-WEB/ATLAS/PixelItalia/AtlasItalia_15-06-08_R&amp;D%20(Milano)/:assegnazioni:sito:home.php%3Finf=dettaglio_new&amp;sezsuf=PI&amp;anno=%E2%88%A9=%25" TargetMode="External"/><Relationship Id="rId464" Type="http://schemas.openxmlformats.org/officeDocument/2006/relationships/hyperlink" Target="file://localhost/Users/giovannidarbo/Nanni/ATLAS-WEB/ATLAS/PixelItalia/AtlasItalia_15-06-08_R&amp;D%20(Milano)/:assegnazioni:sito:home.php%3Finf=dettaglio_new&amp;sezsuf=PI%E2%88%A9=MISS" TargetMode="External"/><Relationship Id="rId465" Type="http://schemas.openxmlformats.org/officeDocument/2006/relationships/hyperlink" Target="file://localhost/Users/giovannidarbo/Nanni/ATLAS-WEB/ATLAS/PixelItalia/AtlasItalia_15-06-08_R&amp;D%20(Milano)/:assegnazioni:sito:home.php%3Finf=dettaglio_new&amp;sezsuf=PI%E2%88%A9=MISS" TargetMode="External"/><Relationship Id="rId466" Type="http://schemas.openxmlformats.org/officeDocument/2006/relationships/hyperlink" Target="file://localhost/Users/giovannidarbo/Nanni/ATLAS-WEB/ATLAS/PixelItalia/AtlasItalia_15-06-08_R&amp;D%20(Milano)/:assegnazioni:sito:home.php%3Finf=dettaglio_new&amp;sezsuf=PI%E2%88%A9=MISS" TargetMode="External"/><Relationship Id="rId467" Type="http://schemas.openxmlformats.org/officeDocument/2006/relationships/hyperlink" Target="file://localhost/Users/giovannidarbo/Nanni/ATLAS-WEB/ATLAS/PixelItalia/AtlasItalia_15-06-08_R&amp;D%20(Milano)/:assegnazioni:sito:home.php%3Finf=dettaglio_new&amp;sezsuf=PI%E2%88%A9=MISS" TargetMode="External"/><Relationship Id="rId468" Type="http://schemas.openxmlformats.org/officeDocument/2006/relationships/hyperlink" Target="file://localhost/Users/giovannidarbo/Nanni/ATLAS-WEB/ATLAS/PixelItalia/AtlasItalia_15-06-08_R&amp;D%20(Milano)/:assegnazioni:sito:home.php%3Finf=dettaglio_new&amp;sezsuf=PI%E2%88%A9=CON" TargetMode="External"/><Relationship Id="rId469" Type="http://schemas.openxmlformats.org/officeDocument/2006/relationships/hyperlink" Target="file://localhost/Users/giovannidarbo/Nanni/ATLAS-WEB/ATLAS/PixelItalia/AtlasItalia_15-06-08_R&amp;D%20(Milano)/:assegnazioni:sito:home.php%3Finf=dettaglio_new&amp;sezsuf=PI%E2%88%A9=CON" TargetMode="External"/><Relationship Id="rId120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TRA" TargetMode="External"/><Relationship Id="rId121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TRA" TargetMode="External"/><Relationship Id="rId122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TRA" TargetMode="External"/><Relationship Id="rId123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TRA" TargetMode="External"/><Relationship Id="rId124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PUB" TargetMode="External"/><Relationship Id="rId125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PUB" TargetMode="External"/><Relationship Id="rId126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PUB" TargetMode="External"/><Relationship Id="rId127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PUB" TargetMode="External"/><Relationship Id="rId128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LIC-SW" TargetMode="External"/><Relationship Id="rId129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LIC-SW" TargetMode="External"/><Relationship Id="rId690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ISS" TargetMode="External"/><Relationship Id="rId691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ISS" TargetMode="External"/><Relationship Id="rId692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MISS" TargetMode="External"/><Relationship Id="rId693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CON" TargetMode="External"/><Relationship Id="rId694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CON" TargetMode="External"/><Relationship Id="rId695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CON" TargetMode="External"/><Relationship Id="rId696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CON" TargetMode="External"/><Relationship Id="rId350" Type="http://schemas.openxmlformats.org/officeDocument/2006/relationships/hyperlink" Target="file://localhost/Users/giovannidarbo/Nanni/ATLAS-WEB/ATLAS/PixelItalia/AtlasItalia_15-06-08_R&amp;D%20(Milano)/:assegnazioni:sito:home.php%3Finf=dettaglio_new&amp;sezsuf=MIB%E2%88%A9=PUB" TargetMode="External"/><Relationship Id="rId351" Type="http://schemas.openxmlformats.org/officeDocument/2006/relationships/hyperlink" Target="file://localhost/Users/giovannidarbo/Nanni/ATLAS-WEB/ATLAS/PixelItalia/AtlasItalia_15-06-08_R&amp;D%20(Milano)/:assegnazioni:sito:home.php%3Finf=dettaglio_new&amp;sezsuf=MIB%E2%88%A9=PUB" TargetMode="External"/><Relationship Id="rId352" Type="http://schemas.openxmlformats.org/officeDocument/2006/relationships/hyperlink" Target="file://localhost/Users/giovannidarbo/Nanni/ATLAS-WEB/ATLAS/PixelItalia/AtlasItalia_15-06-08_R&amp;D%20(Milano)/:assegnazioni:sito:home.php%3Finf=dettaglio_new&amp;sezsuf=MIB%E2%88%A9=PUB" TargetMode="External"/><Relationship Id="rId353" Type="http://schemas.openxmlformats.org/officeDocument/2006/relationships/hyperlink" Target="file://localhost/Users/giovannidarbo/Nanni/ATLAS-WEB/ATLAS/PixelItalia/AtlasItalia_15-06-08_R&amp;D%20(Milano)/:assegnazioni:sito:home.php%3Finf=dettaglio_new&amp;sezsuf=MIB%E2%88%A9=LIC-SW" TargetMode="External"/><Relationship Id="rId354" Type="http://schemas.openxmlformats.org/officeDocument/2006/relationships/hyperlink" Target="file://localhost/Users/giovannidarbo/Nanni/ATLAS-WEB/ATLAS/PixelItalia/AtlasItalia_15-06-08_R&amp;D%20(Milano)/:assegnazioni:sito:home.php%3Finf=dettaglio_new&amp;sezsuf=MIB%E2%88%A9=LIC-SW" TargetMode="External"/><Relationship Id="rId355" Type="http://schemas.openxmlformats.org/officeDocument/2006/relationships/hyperlink" Target="file://localhost/Users/giovannidarbo/Nanni/ATLAS-WEB/ATLAS/PixelItalia/AtlasItalia_15-06-08_R&amp;D%20(Milano)/:assegnazioni:sito:home.php%3Finf=dettaglio_new&amp;sezsuf=MIB%E2%88%A9=LIC-SW" TargetMode="External"/><Relationship Id="rId356" Type="http://schemas.openxmlformats.org/officeDocument/2006/relationships/hyperlink" Target="file://localhost/Users/giovannidarbo/Nanni/ATLAS-WEB/ATLAS/PixelItalia/AtlasItalia_15-06-08_R&amp;D%20(Milano)/:assegnazioni:sito:home.php%3Finf=dettaglio_new&amp;sezsuf=MIB%E2%88%A9=LIC-SW" TargetMode="External"/><Relationship Id="rId357" Type="http://schemas.openxmlformats.org/officeDocument/2006/relationships/hyperlink" Target="file://localhost/Users/giovannidarbo/Nanni/ATLAS-WEB/ATLAS/PixelItalia/AtlasItalia_15-06-08_R&amp;D%20(Milano)/:assegnazioni:sito:home.php%3Finf=dettaglio_new&amp;sezsuf=MIB%E2%88%A9=MAN" TargetMode="External"/><Relationship Id="rId358" Type="http://schemas.openxmlformats.org/officeDocument/2006/relationships/hyperlink" Target="file://localhost/Users/giovannidarbo/Nanni/ATLAS-WEB/ATLAS/PixelItalia/AtlasItalia_15-06-08_R&amp;D%20(Milano)/:assegnazioni:sito:home.php%3Finf=dettaglio_new&amp;sezsuf=MIB%E2%88%A9=MAN" TargetMode="External"/><Relationship Id="rId359" Type="http://schemas.openxmlformats.org/officeDocument/2006/relationships/hyperlink" Target="file://localhost/Users/giovannidarbo/Nanni/ATLAS-WEB/ATLAS/PixelItalia/AtlasItalia_15-06-08_R&amp;D%20(Milano)/:assegnazioni:sito:home.php%3Finf=dettaglio_new&amp;sezsuf=MIB%E2%88%A9=MAN" TargetMode="External"/><Relationship Id="rId697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LTRICONS" TargetMode="External"/><Relationship Id="rId698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LTRICONS" TargetMode="External"/><Relationship Id="rId699" Type="http://schemas.openxmlformats.org/officeDocument/2006/relationships/hyperlink" Target="file://localhost/Users/giovannidarbo/Nanni/ATLAS-WEB/ATLAS/PixelItalia/AtlasItalia_15-06-08_R&amp;D%20(Milano)/:assegnazioni:sito:home.php%3Finf=dettaglio_new&amp;sezsuf=UD.DTZ%E2%88%A9=ALTRICONS" TargetMode="External"/><Relationship Id="rId580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LIC-SW" TargetMode="External"/><Relationship Id="rId581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LIC-SW" TargetMode="External"/><Relationship Id="rId582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AN" TargetMode="External"/><Relationship Id="rId583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AN" TargetMode="External"/><Relationship Id="rId584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AN" TargetMode="External"/><Relationship Id="rId585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MAN" TargetMode="External"/><Relationship Id="rId586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INV" TargetMode="External"/><Relationship Id="rId240" Type="http://schemas.openxmlformats.org/officeDocument/2006/relationships/hyperlink" Target="file://localhost/Users/giovannidarbo/Nanni/ATLAS-WEB/ATLAS/PixelItalia/AtlasItalia_15-06-08_R&amp;D%20(Milano)/:assegnazioni:sito:home.php%3Finf=dettaglio_new&amp;sezsuf=LNF%E2%88%A9=MISS" TargetMode="External"/><Relationship Id="rId241" Type="http://schemas.openxmlformats.org/officeDocument/2006/relationships/hyperlink" Target="file://localhost/Users/giovannidarbo/Nanni/ATLAS-WEB/ATLAS/PixelItalia/AtlasItalia_15-06-08_R&amp;D%20(Milano)/:assegnazioni:sito:home.php%3Finf=dettaglio_new&amp;sezsuf=LNF%E2%88%A9=MISS" TargetMode="External"/><Relationship Id="rId242" Type="http://schemas.openxmlformats.org/officeDocument/2006/relationships/hyperlink" Target="file://localhost/Users/giovannidarbo/Nanni/ATLAS-WEB/ATLAS/PixelItalia/AtlasItalia_15-06-08_R&amp;D%20(Milano)/:assegnazioni:sito:home.php%3Finf=dettaglio_new&amp;sezsuf=LNF%E2%88%A9=MISS" TargetMode="External"/><Relationship Id="rId243" Type="http://schemas.openxmlformats.org/officeDocument/2006/relationships/hyperlink" Target="file://localhost/Users/giovannidarbo/Nanni/ATLAS-WEB/ATLAS/PixelItalia/AtlasItalia_15-06-08_R&amp;D%20(Milano)/:assegnazioni:sito:home.php%3Finf=dettaglio_new&amp;sezsuf=LNF%E2%88%A9=CON" TargetMode="External"/><Relationship Id="rId244" Type="http://schemas.openxmlformats.org/officeDocument/2006/relationships/hyperlink" Target="file://localhost/Users/giovannidarbo/Nanni/ATLAS-WEB/ATLAS/PixelItalia/AtlasItalia_15-06-08_R&amp;D%20(Milano)/:assegnazioni:sito:home.php%3Finf=dettaglio_new&amp;sezsuf=LNF%E2%88%A9=CON" TargetMode="External"/><Relationship Id="rId245" Type="http://schemas.openxmlformats.org/officeDocument/2006/relationships/hyperlink" Target="file://localhost/Users/giovannidarbo/Nanni/ATLAS-WEB/ATLAS/PixelItalia/AtlasItalia_15-06-08_R&amp;D%20(Milano)/:assegnazioni:sito:home.php%3Finf=dettaglio_new&amp;sezsuf=LNF%E2%88%A9=CON" TargetMode="External"/><Relationship Id="rId246" Type="http://schemas.openxmlformats.org/officeDocument/2006/relationships/hyperlink" Target="file://localhost/Users/giovannidarbo/Nanni/ATLAS-WEB/ATLAS/PixelItalia/AtlasItalia_15-06-08_R&amp;D%20(Milano)/:assegnazioni:sito:home.php%3Finf=dettaglio_new&amp;sezsuf=LNF%E2%88%A9=CON" TargetMode="External"/><Relationship Id="rId247" Type="http://schemas.openxmlformats.org/officeDocument/2006/relationships/hyperlink" Target="file://localhost/Users/giovannidarbo/Nanni/ATLAS-WEB/ATLAS/PixelItalia/AtlasItalia_15-06-08_R&amp;D%20(Milano)/:assegnazioni:sito:home.php%3Finf=dettaglio_new&amp;sezsuf=LNF%E2%88%A9=ALTRICONS" TargetMode="External"/><Relationship Id="rId248" Type="http://schemas.openxmlformats.org/officeDocument/2006/relationships/hyperlink" Target="file://localhost/Users/giovannidarbo/Nanni/ATLAS-WEB/ATLAS/PixelItalia/AtlasItalia_15-06-08_R&amp;D%20(Milano)/:assegnazioni:sito:home.php%3Finf=dettaglio_new&amp;sezsuf=LNF%E2%88%A9=ALTRICONS" TargetMode="External"/><Relationship Id="rId249" Type="http://schemas.openxmlformats.org/officeDocument/2006/relationships/hyperlink" Target="file://localhost/Users/giovannidarbo/Nanni/ATLAS-WEB/ATLAS/PixelItalia/AtlasItalia_15-06-08_R&amp;D%20(Milano)/:assegnazioni:sito:home.php%3Finf=dettaglio_new&amp;sezsuf=LNF%E2%88%A9=ALTRICONS" TargetMode="External"/><Relationship Id="rId587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INV" TargetMode="External"/><Relationship Id="rId588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INV" TargetMode="External"/><Relationship Id="rId589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INV" TargetMode="External"/><Relationship Id="rId470" Type="http://schemas.openxmlformats.org/officeDocument/2006/relationships/hyperlink" Target="file://localhost/Users/giovannidarbo/Nanni/ATLAS-WEB/ATLAS/PixelItalia/AtlasItalia_15-06-08_R&amp;D%20(Milano)/:assegnazioni:sito:home.php%3Finf=dettaglio_new&amp;sezsuf=PI%E2%88%A9=CON" TargetMode="External"/><Relationship Id="rId471" Type="http://schemas.openxmlformats.org/officeDocument/2006/relationships/hyperlink" Target="file://localhost/Users/giovannidarbo/Nanni/ATLAS-WEB/ATLAS/PixelItalia/AtlasItalia_15-06-08_R&amp;D%20(Milano)/:assegnazioni:sito:home.php%3Finf=dettaglio_new&amp;sezsuf=PI%E2%88%A9=CON" TargetMode="External"/><Relationship Id="rId472" Type="http://schemas.openxmlformats.org/officeDocument/2006/relationships/hyperlink" Target="file://localhost/Users/giovannidarbo/Nanni/ATLAS-WEB/ATLAS/PixelItalia/AtlasItalia_15-06-08_R&amp;D%20(Milano)/:assegnazioni:sito:home.php%3Finf=dettaglio_new&amp;sezsuf=PI%E2%88%A9=ALTRICONS" TargetMode="External"/><Relationship Id="rId473" Type="http://schemas.openxmlformats.org/officeDocument/2006/relationships/hyperlink" Target="file://localhost/Users/giovannidarbo/Nanni/ATLAS-WEB/ATLAS/PixelItalia/AtlasItalia_15-06-08_R&amp;D%20(Milano)/:assegnazioni:sito:home.php%3Finf=dettaglio_new&amp;sezsuf=PI%E2%88%A9=ALTRICONS" TargetMode="External"/><Relationship Id="rId474" Type="http://schemas.openxmlformats.org/officeDocument/2006/relationships/hyperlink" Target="file://localhost/Users/giovannidarbo/Nanni/ATLAS-WEB/ATLAS/PixelItalia/AtlasItalia_15-06-08_R&amp;D%20(Milano)/:assegnazioni:sito:home.php%3Finf=dettaglio_new&amp;sezsuf=PI%E2%88%A9=ALTRICONS" TargetMode="External"/><Relationship Id="rId475" Type="http://schemas.openxmlformats.org/officeDocument/2006/relationships/hyperlink" Target="file://localhost/Users/giovannidarbo/Nanni/ATLAS-WEB/ATLAS/PixelItalia/AtlasItalia_15-06-08_R&amp;D%20(Milano)/:assegnazioni:sito:home.php%3Finf=dettaglio_new&amp;sezsuf=PI%E2%88%A9=ALTRICONS" TargetMode="External"/><Relationship Id="rId476" Type="http://schemas.openxmlformats.org/officeDocument/2006/relationships/hyperlink" Target="file://localhost/Users/giovannidarbo/Nanni/ATLAS-WEB/ATLAS/PixelItalia/AtlasItalia_15-06-08_R&amp;D%20(Milano)/:assegnazioni:sito:home.php%3Finf=dettaglio_new&amp;sezsuf=PI%E2%88%A9=SEM" TargetMode="External"/><Relationship Id="rId477" Type="http://schemas.openxmlformats.org/officeDocument/2006/relationships/hyperlink" Target="file://localhost/Users/giovannidarbo/Nanni/ATLAS-WEB/ATLAS/PixelItalia/AtlasItalia_15-06-08_R&amp;D%20(Milano)/:assegnazioni:sito:home.php%3Finf=dettaglio_new&amp;sezsuf=PI%E2%88%A9=SEM" TargetMode="External"/><Relationship Id="rId478" Type="http://schemas.openxmlformats.org/officeDocument/2006/relationships/hyperlink" Target="file://localhost/Users/giovannidarbo/Nanni/ATLAS-WEB/ATLAS/PixelItalia/AtlasItalia_15-06-08_R&amp;D%20(Milano)/:assegnazioni:sito:home.php%3Finf=dettaglio_new&amp;sezsuf=PI%E2%88%A9=SEM" TargetMode="External"/><Relationship Id="rId479" Type="http://schemas.openxmlformats.org/officeDocument/2006/relationships/hyperlink" Target="file://localhost/Users/giovannidarbo/Nanni/ATLAS-WEB/ATLAS/PixelItalia/AtlasItalia_15-06-08_R&amp;D%20(Milano)/:assegnazioni:sito:home.php%3Finf=dettaglio_new&amp;sezsuf=PI%E2%88%A9=SEM" TargetMode="External"/><Relationship Id="rId130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LIC-SW" TargetMode="External"/><Relationship Id="rId131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LIC-SW" TargetMode="External"/><Relationship Id="rId132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AN" TargetMode="External"/><Relationship Id="rId133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AN" TargetMode="External"/><Relationship Id="rId134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AN" TargetMode="External"/><Relationship Id="rId135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MAN" TargetMode="External"/><Relationship Id="rId136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INV" TargetMode="External"/><Relationship Id="rId137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INV" TargetMode="External"/><Relationship Id="rId138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INV" TargetMode="External"/><Relationship Id="rId139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INV" TargetMode="External"/><Relationship Id="rId360" Type="http://schemas.openxmlformats.org/officeDocument/2006/relationships/hyperlink" Target="file://localhost/Users/giovannidarbo/Nanni/ATLAS-WEB/ATLAS/PixelItalia/AtlasItalia_15-06-08_R&amp;D%20(Milano)/:assegnazioni:sito:home.php%3Finf=dettaglio_new&amp;sezsuf=MIB%E2%88%A9=MAN" TargetMode="External"/><Relationship Id="rId361" Type="http://schemas.openxmlformats.org/officeDocument/2006/relationships/hyperlink" Target="file://localhost/Users/giovannidarbo/Nanni/ATLAS-WEB/ATLAS/PixelItalia/AtlasItalia_15-06-08_R&amp;D%20(Milano)/:assegnazioni:sito:home.php%3Finf=dettaglio_new&amp;sezsuf=MIB%E2%88%A9=INV" TargetMode="External"/><Relationship Id="rId362" Type="http://schemas.openxmlformats.org/officeDocument/2006/relationships/hyperlink" Target="file://localhost/Users/giovannidarbo/Nanni/ATLAS-WEB/ATLAS/PixelItalia/AtlasItalia_15-06-08_R&amp;D%20(Milano)/:assegnazioni:sito:home.php%3Finf=dettaglio_new&amp;sezsuf=MIB%E2%88%A9=INV" TargetMode="External"/><Relationship Id="rId363" Type="http://schemas.openxmlformats.org/officeDocument/2006/relationships/hyperlink" Target="file://localhost/Users/giovannidarbo/Nanni/ATLAS-WEB/ATLAS/PixelItalia/AtlasItalia_15-06-08_R&amp;D%20(Milano)/:assegnazioni:sito:home.php%3Finf=dettaglio_new&amp;sezsuf=MIB%E2%88%A9=INV" TargetMode="External"/><Relationship Id="rId364" Type="http://schemas.openxmlformats.org/officeDocument/2006/relationships/hyperlink" Target="file://localhost/Users/giovannidarbo/Nanni/ATLAS-WEB/ATLAS/PixelItalia/AtlasItalia_15-06-08_R&amp;D%20(Milano)/:assegnazioni:sito:home.php%3Finf=dettaglio_new&amp;sezsuf=MIB%E2%88%A9=INV" TargetMode="External"/><Relationship Id="rId365" Type="http://schemas.openxmlformats.org/officeDocument/2006/relationships/hyperlink" Target="file://localhost/Users/giovannidarbo/Nanni/ATLAS-WEB/ATLAS/PixelItalia/AtlasItalia_15-06-08_R&amp;D%20(Milano)/:assegnazioni:sito:home.php%3Finf=dettaglio_new&amp;sezsuf=MIB%E2%88%A9=APP" TargetMode="External"/><Relationship Id="rId366" Type="http://schemas.openxmlformats.org/officeDocument/2006/relationships/hyperlink" Target="file://localhost/Users/giovannidarbo/Nanni/ATLAS-WEB/ATLAS/PixelItalia/AtlasItalia_15-06-08_R&amp;D%20(Milano)/:assegnazioni:sito:home.php%3Finf=dettaglio_new&amp;sezsuf=MIB%E2%88%A9=APP" TargetMode="External"/><Relationship Id="rId367" Type="http://schemas.openxmlformats.org/officeDocument/2006/relationships/hyperlink" Target="file://localhost/Users/giovannidarbo/Nanni/ATLAS-WEB/ATLAS/PixelItalia/AtlasItalia_15-06-08_R&amp;D%20(Milano)/:assegnazioni:sito:home.php%3Finf=dettaglio_new&amp;sezsuf=MIB%E2%88%A9=APP" TargetMode="External"/><Relationship Id="rId368" Type="http://schemas.openxmlformats.org/officeDocument/2006/relationships/hyperlink" Target="file://localhost/Users/giovannidarbo/Nanni/ATLAS-WEB/ATLAS/PixelItalia/AtlasItalia_15-06-08_R&amp;D%20(Milano)/:assegnazioni:sito:home.php%3Finf=dettaglio_new&amp;sezsuf=MIB%E2%88%A9=APP" TargetMode="External"/><Relationship Id="rId369" Type="http://schemas.openxmlformats.org/officeDocument/2006/relationships/hyperlink" Target="file://localhost/Users/giovannidarbo/Nanni/ATLAS-WEB/ATLAS/PixelItalia/AtlasItalia_15-06-08_R&amp;D%20(Milano)/:assegnazioni:sito:home.php%3Finf=dettaglio_new&amp;sezsuf=MIB%E2%88%A9=SPSERVIZI" TargetMode="External"/><Relationship Id="rId590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PP" TargetMode="External"/><Relationship Id="rId591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PP" TargetMode="External"/><Relationship Id="rId592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PP" TargetMode="External"/><Relationship Id="rId593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APP" TargetMode="External"/><Relationship Id="rId594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PSERVIZI" TargetMode="External"/><Relationship Id="rId595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PSERVIZI" TargetMode="External"/><Relationship Id="rId596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PSERVIZI" TargetMode="External"/><Relationship Id="rId250" Type="http://schemas.openxmlformats.org/officeDocument/2006/relationships/hyperlink" Target="file://localhost/Users/giovannidarbo/Nanni/ATLAS-WEB/ATLAS/PixelItalia/AtlasItalia_15-06-08_R&amp;D%20(Milano)/:assegnazioni:sito:home.php%3Finf=dettaglio_new&amp;sezsuf=LNF%E2%88%A9=ALTRICONS" TargetMode="External"/><Relationship Id="rId251" Type="http://schemas.openxmlformats.org/officeDocument/2006/relationships/hyperlink" Target="file://localhost/Users/giovannidarbo/Nanni/ATLAS-WEB/ATLAS/PixelItalia/AtlasItalia_15-06-08_R&amp;D%20(Milano)/:assegnazioni:sito:home.php%3Finf=dettaglio_new&amp;sezsuf=LNF%E2%88%A9=SEM" TargetMode="External"/><Relationship Id="rId252" Type="http://schemas.openxmlformats.org/officeDocument/2006/relationships/hyperlink" Target="file://localhost/Users/giovannidarbo/Nanni/ATLAS-WEB/ATLAS/PixelItalia/AtlasItalia_15-06-08_R&amp;D%20(Milano)/:assegnazioni:sito:home.php%3Finf=dettaglio_new&amp;sezsuf=LNF%E2%88%A9=SEM" TargetMode="External"/><Relationship Id="rId253" Type="http://schemas.openxmlformats.org/officeDocument/2006/relationships/hyperlink" Target="file://localhost/Users/giovannidarbo/Nanni/ATLAS-WEB/ATLAS/PixelItalia/AtlasItalia_15-06-08_R&amp;D%20(Milano)/:assegnazioni:sito:home.php%3Finf=dettaglio_new&amp;sezsuf=LNF%E2%88%A9=SEM" TargetMode="External"/><Relationship Id="rId254" Type="http://schemas.openxmlformats.org/officeDocument/2006/relationships/hyperlink" Target="file://localhost/Users/giovannidarbo/Nanni/ATLAS-WEB/ATLAS/PixelItalia/AtlasItalia_15-06-08_R&amp;D%20(Milano)/:assegnazioni:sito:home.php%3Finf=dettaglio_new&amp;sezsuf=LNF%E2%88%A9=SEM" TargetMode="External"/><Relationship Id="rId255" Type="http://schemas.openxmlformats.org/officeDocument/2006/relationships/hyperlink" Target="file://localhost/Users/giovannidarbo/Nanni/ATLAS-WEB/ATLAS/PixelItalia/AtlasItalia_15-06-08_R&amp;D%20(Milano)/:assegnazioni:sito:home.php%3Finf=dettaglio_new&amp;sezsuf=LNF%E2%88%A9=TRA" TargetMode="External"/><Relationship Id="rId256" Type="http://schemas.openxmlformats.org/officeDocument/2006/relationships/hyperlink" Target="file://localhost/Users/giovannidarbo/Nanni/ATLAS-WEB/ATLAS/PixelItalia/AtlasItalia_15-06-08_R&amp;D%20(Milano)/:assegnazioni:sito:home.php%3Finf=dettaglio_new&amp;sezsuf=LNF%E2%88%A9=TRA" TargetMode="External"/><Relationship Id="rId257" Type="http://schemas.openxmlformats.org/officeDocument/2006/relationships/hyperlink" Target="file://localhost/Users/giovannidarbo/Nanni/ATLAS-WEB/ATLAS/PixelItalia/AtlasItalia_15-06-08_R&amp;D%20(Milano)/:assegnazioni:sito:home.php%3Finf=dettaglio_new&amp;sezsuf=LNF%E2%88%A9=TRA" TargetMode="External"/><Relationship Id="rId258" Type="http://schemas.openxmlformats.org/officeDocument/2006/relationships/hyperlink" Target="file://localhost/Users/giovannidarbo/Nanni/ATLAS-WEB/ATLAS/PixelItalia/AtlasItalia_15-06-08_R&amp;D%20(Milano)/:assegnazioni:sito:home.php%3Finf=dettaglio_new&amp;sezsuf=LNF%E2%88%A9=TRA" TargetMode="External"/><Relationship Id="rId259" Type="http://schemas.openxmlformats.org/officeDocument/2006/relationships/hyperlink" Target="file://localhost/Users/giovannidarbo/Nanni/ATLAS-WEB/ATLAS/PixelItalia/AtlasItalia_15-06-08_R&amp;D%20(Milano)/:assegnazioni:sito:home.php%3Finf=dettaglio_new&amp;sezsuf=LNF%E2%88%A9=PUB" TargetMode="External"/><Relationship Id="rId597" Type="http://schemas.openxmlformats.org/officeDocument/2006/relationships/hyperlink" Target="file://localhost/Users/giovannidarbo/Nanni/ATLAS-WEB/ATLAS/PixelItalia/AtlasItalia_15-06-08_R&amp;D%20(Milano)/:assegnazioni:sito:home.php%3Finf=dettaglio_new&amp;sezsuf=RM2.DTZ%E2%88%A9=SPSERVIZI" TargetMode="External"/><Relationship Id="rId598" Type="http://schemas.openxmlformats.org/officeDocument/2006/relationships/hyperlink" Target="file://localhost/Users/giovannidarbo/Nanni/ATLAS-WEB/ATLAS/PixelItalia/AtlasItalia_15-06-08_R&amp;D%20(Milano)/:assegnazioni:sito:home.php%3Finf=dettaglio_new&amp;sezsuf=TIFPA&amp;anno=%E2%88%A9=%25" TargetMode="External"/><Relationship Id="rId599" Type="http://schemas.openxmlformats.org/officeDocument/2006/relationships/hyperlink" Target="file://localhost/Users/giovannidarbo/Nanni/ATLAS-WEB/ATLAS/PixelItalia/AtlasItalia_15-06-08_R&amp;D%20(Milano)/:assegnazioni:sito:home.php%3Finf=dettaglio_new&amp;sezsuf=TIFPA%E2%88%A9=MISS" TargetMode="External"/><Relationship Id="rId480" Type="http://schemas.openxmlformats.org/officeDocument/2006/relationships/hyperlink" Target="file://localhost/Users/giovannidarbo/Nanni/ATLAS-WEB/ATLAS/PixelItalia/AtlasItalia_15-06-08_R&amp;D%20(Milano)/:assegnazioni:sito:home.php%3Finf=dettaglio_new&amp;sezsuf=PI%E2%88%A9=TRA" TargetMode="External"/><Relationship Id="rId481" Type="http://schemas.openxmlformats.org/officeDocument/2006/relationships/hyperlink" Target="file://localhost/Users/giovannidarbo/Nanni/ATLAS-WEB/ATLAS/PixelItalia/AtlasItalia_15-06-08_R&amp;D%20(Milano)/:assegnazioni:sito:home.php%3Finf=dettaglio_new&amp;sezsuf=PI%E2%88%A9=TRA" TargetMode="External"/><Relationship Id="rId482" Type="http://schemas.openxmlformats.org/officeDocument/2006/relationships/hyperlink" Target="file://localhost/Users/giovannidarbo/Nanni/ATLAS-WEB/ATLAS/PixelItalia/AtlasItalia_15-06-08_R&amp;D%20(Milano)/:assegnazioni:sito:home.php%3Finf=dettaglio_new&amp;sezsuf=PI%E2%88%A9=TRA" TargetMode="External"/><Relationship Id="rId483" Type="http://schemas.openxmlformats.org/officeDocument/2006/relationships/hyperlink" Target="file://localhost/Users/giovannidarbo/Nanni/ATLAS-WEB/ATLAS/PixelItalia/AtlasItalia_15-06-08_R&amp;D%20(Milano)/:assegnazioni:sito:home.php%3Finf=dettaglio_new&amp;sezsuf=PI%E2%88%A9=TRA" TargetMode="External"/><Relationship Id="rId484" Type="http://schemas.openxmlformats.org/officeDocument/2006/relationships/hyperlink" Target="file://localhost/Users/giovannidarbo/Nanni/ATLAS-WEB/ATLAS/PixelItalia/AtlasItalia_15-06-08_R&amp;D%20(Milano)/:assegnazioni:sito:home.php%3Finf=dettaglio_new&amp;sezsuf=PI%E2%88%A9=PUB" TargetMode="External"/><Relationship Id="rId485" Type="http://schemas.openxmlformats.org/officeDocument/2006/relationships/hyperlink" Target="file://localhost/Users/giovannidarbo/Nanni/ATLAS-WEB/ATLAS/PixelItalia/AtlasItalia_15-06-08_R&amp;D%20(Milano)/:assegnazioni:sito:home.php%3Finf=dettaglio_new&amp;sezsuf=PI%E2%88%A9=PUB" TargetMode="External"/><Relationship Id="rId486" Type="http://schemas.openxmlformats.org/officeDocument/2006/relationships/hyperlink" Target="file://localhost/Users/giovannidarbo/Nanni/ATLAS-WEB/ATLAS/PixelItalia/AtlasItalia_15-06-08_R&amp;D%20(Milano)/:assegnazioni:sito:home.php%3Finf=dettaglio_new&amp;sezsuf=PI%E2%88%A9=PUB" TargetMode="External"/><Relationship Id="rId487" Type="http://schemas.openxmlformats.org/officeDocument/2006/relationships/hyperlink" Target="file://localhost/Users/giovannidarbo/Nanni/ATLAS-WEB/ATLAS/PixelItalia/AtlasItalia_15-06-08_R&amp;D%20(Milano)/:assegnazioni:sito:home.php%3Finf=dettaglio_new&amp;sezsuf=PI%E2%88%A9=PUB" TargetMode="External"/><Relationship Id="rId488" Type="http://schemas.openxmlformats.org/officeDocument/2006/relationships/hyperlink" Target="file://localhost/Users/giovannidarbo/Nanni/ATLAS-WEB/ATLAS/PixelItalia/AtlasItalia_15-06-08_R&amp;D%20(Milano)/:assegnazioni:sito:home.php%3Finf=dettaglio_new&amp;sezsuf=PI%E2%88%A9=LIC-SW" TargetMode="External"/><Relationship Id="rId489" Type="http://schemas.openxmlformats.org/officeDocument/2006/relationships/hyperlink" Target="file://localhost/Users/giovannidarbo/Nanni/ATLAS-WEB/ATLAS/PixelItalia/AtlasItalia_15-06-08_R&amp;D%20(Milano)/:assegnazioni:sito:home.php%3Finf=dettaglio_new&amp;sezsuf=PI%E2%88%A9=LIC-SW" TargetMode="External"/><Relationship Id="rId140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PP" TargetMode="External"/><Relationship Id="rId141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PP" TargetMode="External"/><Relationship Id="rId142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PP" TargetMode="External"/><Relationship Id="rId143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APP" TargetMode="External"/><Relationship Id="rId144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PSERVIZI" TargetMode="External"/><Relationship Id="rId145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PSERVIZI" TargetMode="External"/><Relationship Id="rId146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PSERVIZI" TargetMode="External"/><Relationship Id="rId147" Type="http://schemas.openxmlformats.org/officeDocument/2006/relationships/hyperlink" Target="file://localhost/Users/giovannidarbo/Nanni/ATLAS-WEB/ATLAS/PixelItalia/AtlasItalia_15-06-08_R&amp;D%20(Milano)/:assegnazioni:sito:home.php%3Finf=dettaglio_new&amp;sezsuf=CS.DTZ%E2%88%A9=SPSERVIZI" TargetMode="External"/><Relationship Id="rId148" Type="http://schemas.openxmlformats.org/officeDocument/2006/relationships/hyperlink" Target="file://localhost/Users/giovannidarbo/Nanni/ATLAS-WEB/ATLAS/PixelItalia/AtlasItalia_15-06-08_R&amp;D%20(Milano)/:assegnazioni:sito:home.php%3Finf=dettaglio_new&amp;sezsuf=FI&amp;anno=%E2%88%A9=%25" TargetMode="External"/><Relationship Id="rId149" Type="http://schemas.openxmlformats.org/officeDocument/2006/relationships/hyperlink" Target="file://localhost/Users/giovannidarbo/Nanni/ATLAS-WEB/ATLAS/PixelItalia/AtlasItalia_15-06-08_R&amp;D%20(Milano)/:assegnazioni:sito:home.php%3Finf=dettaglio_new&amp;sezsuf=FI%E2%88%A9=MISS" TargetMode="External"/><Relationship Id="rId370" Type="http://schemas.openxmlformats.org/officeDocument/2006/relationships/hyperlink" Target="file://localhost/Users/giovannidarbo/Nanni/ATLAS-WEB/ATLAS/PixelItalia/AtlasItalia_15-06-08_R&amp;D%20(Milano)/:assegnazioni:sito:home.php%3Finf=dettaglio_new&amp;sezsuf=MIB%E2%88%A9=SPSERVIZI" TargetMode="External"/><Relationship Id="rId371" Type="http://schemas.openxmlformats.org/officeDocument/2006/relationships/hyperlink" Target="file://localhost/Users/giovannidarbo/Nanni/ATLAS-WEB/ATLAS/PixelItalia/AtlasItalia_15-06-08_R&amp;D%20(Milano)/:assegnazioni:sito:home.php%3Finf=dettaglio_new&amp;sezsuf=MIB%E2%88%A9=SPSERVIZI" TargetMode="External"/><Relationship Id="rId372" Type="http://schemas.openxmlformats.org/officeDocument/2006/relationships/hyperlink" Target="file://localhost/Users/giovannidarbo/Nanni/ATLAS-WEB/ATLAS/PixelItalia/AtlasItalia_15-06-08_R&amp;D%20(Milano)/:assegnazioni:sito:home.php%3Finf=dettaglio_new&amp;sezsuf=MIB%E2%88%A9=SPSERVIZI" TargetMode="External"/><Relationship Id="rId373" Type="http://schemas.openxmlformats.org/officeDocument/2006/relationships/hyperlink" Target="file://localhost/Users/giovannidarbo/Nanni/ATLAS-WEB/ATLAS/PixelItalia/AtlasItalia_15-06-08_R&amp;D%20(Milano)/:assegnazioni:sito:home.php%3Finf=dettaglio_new&amp;sezsuf=NA&amp;anno=%E2%88%A9=%25" TargetMode="External"/><Relationship Id="rId374" Type="http://schemas.openxmlformats.org/officeDocument/2006/relationships/hyperlink" Target="file://localhost/Users/giovannidarbo/Nanni/ATLAS-WEB/ATLAS/PixelItalia/AtlasItalia_15-06-08_R&amp;D%20(Milano)/:assegnazioni:sito:home.php%3Finf=dettaglio_new&amp;sezsuf=NA%E2%88%A9=MISS" TargetMode="External"/><Relationship Id="rId375" Type="http://schemas.openxmlformats.org/officeDocument/2006/relationships/hyperlink" Target="file://localhost/Users/giovannidarbo/Nanni/ATLAS-WEB/ATLAS/PixelItalia/AtlasItalia_15-06-08_R&amp;D%20(Milano)/:assegnazioni:sito:home.php%3Finf=dettaglio_new&amp;sezsuf=NA%E2%88%A9=MISS" TargetMode="External"/><Relationship Id="rId376" Type="http://schemas.openxmlformats.org/officeDocument/2006/relationships/hyperlink" Target="file://localhost/Users/giovannidarbo/Nanni/ATLAS-WEB/ATLAS/PixelItalia/AtlasItalia_15-06-08_R&amp;D%20(Milano)/:assegnazioni:sito:home.php%3Finf=dettaglio_new&amp;sezsuf=NA%E2%88%A9=MISS" TargetMode="External"/><Relationship Id="rId377" Type="http://schemas.openxmlformats.org/officeDocument/2006/relationships/hyperlink" Target="file://localhost/Users/giovannidarbo/Nanni/ATLAS-WEB/ATLAS/PixelItalia/AtlasItalia_15-06-08_R&amp;D%20(Milano)/:assegnazioni:sito:home.php%3Finf=dettaglio_new&amp;sezsuf=NA%E2%88%A9=MISS" TargetMode="External"/><Relationship Id="rId378" Type="http://schemas.openxmlformats.org/officeDocument/2006/relationships/hyperlink" Target="file://localhost/Users/giovannidarbo/Nanni/ATLAS-WEB/ATLAS/PixelItalia/AtlasItalia_15-06-08_R&amp;D%20(Milano)/:assegnazioni:sito:home.php%3Finf=dettaglio_new&amp;sezsuf=NA%E2%88%A9=CON" TargetMode="External"/><Relationship Id="rId379" Type="http://schemas.openxmlformats.org/officeDocument/2006/relationships/hyperlink" Target="file://localhost/Users/giovannidarbo/Nanni/ATLAS-WEB/ATLAS/PixelItalia/AtlasItalia_15-06-08_R&amp;D%20(Milano)/:assegnazioni:sito:home.php%3Finf=dettaglio_new&amp;sezsuf=NA%E2%88%A9=CON" TargetMode="External"/><Relationship Id="rId260" Type="http://schemas.openxmlformats.org/officeDocument/2006/relationships/hyperlink" Target="file://localhost/Users/giovannidarbo/Nanni/ATLAS-WEB/ATLAS/PixelItalia/AtlasItalia_15-06-08_R&amp;D%20(Milano)/:assegnazioni:sito:home.php%3Finf=dettaglio_new&amp;sezsuf=LNF%E2%88%A9=PUB" TargetMode="External"/><Relationship Id="rId261" Type="http://schemas.openxmlformats.org/officeDocument/2006/relationships/hyperlink" Target="file://localhost/Users/giovannidarbo/Nanni/ATLAS-WEB/ATLAS/PixelItalia/AtlasItalia_15-06-08_R&amp;D%20(Milano)/:assegnazioni:sito:home.php%3Finf=dettaglio_new&amp;sezsuf=LNF%E2%88%A9=PUB" TargetMode="External"/><Relationship Id="rId262" Type="http://schemas.openxmlformats.org/officeDocument/2006/relationships/hyperlink" Target="file://localhost/Users/giovannidarbo/Nanni/ATLAS-WEB/ATLAS/PixelItalia/AtlasItalia_15-06-08_R&amp;D%20(Milano)/:assegnazioni:sito:home.php%3Finf=dettaglio_new&amp;sezsuf=LNF%E2%88%A9=PUB" TargetMode="External"/><Relationship Id="rId263" Type="http://schemas.openxmlformats.org/officeDocument/2006/relationships/hyperlink" Target="file://localhost/Users/giovannidarbo/Nanni/ATLAS-WEB/ATLAS/PixelItalia/AtlasItalia_15-06-08_R&amp;D%20(Milano)/:assegnazioni:sito:home.php%3Finf=dettaglio_new&amp;sezsuf=LNF%E2%88%A9=LIC-SW" TargetMode="External"/><Relationship Id="rId264" Type="http://schemas.openxmlformats.org/officeDocument/2006/relationships/hyperlink" Target="file://localhost/Users/giovannidarbo/Nanni/ATLAS-WEB/ATLAS/PixelItalia/AtlasItalia_15-06-08_R&amp;D%20(Milano)/:assegnazioni:sito:home.php%3Finf=dettaglio_new&amp;sezsuf=LNF%E2%88%A9=LIC-SW" TargetMode="External"/><Relationship Id="rId265" Type="http://schemas.openxmlformats.org/officeDocument/2006/relationships/hyperlink" Target="file://localhost/Users/giovannidarbo/Nanni/ATLAS-WEB/ATLAS/PixelItalia/AtlasItalia_15-06-08_R&amp;D%20(Milano)/:assegnazioni:sito:home.php%3Finf=dettaglio_new&amp;sezsuf=LNF%E2%88%A9=LIC-SW" TargetMode="External"/><Relationship Id="rId266" Type="http://schemas.openxmlformats.org/officeDocument/2006/relationships/hyperlink" Target="file://localhost/Users/giovannidarbo/Nanni/ATLAS-WEB/ATLAS/PixelItalia/AtlasItalia_15-06-08_R&amp;D%20(Milano)/:assegnazioni:sito:home.php%3Finf=dettaglio_new&amp;sezsuf=LNF%E2%88%A9=LIC-SW" TargetMode="External"/><Relationship Id="rId267" Type="http://schemas.openxmlformats.org/officeDocument/2006/relationships/hyperlink" Target="file://localhost/Users/giovannidarbo/Nanni/ATLAS-WEB/ATLAS/PixelItalia/AtlasItalia_15-06-08_R&amp;D%20(Milano)/:assegnazioni:sito:home.php%3Finf=dettaglio_new&amp;sezsuf=LNF%E2%88%A9=MAN" TargetMode="External"/><Relationship Id="rId268" Type="http://schemas.openxmlformats.org/officeDocument/2006/relationships/hyperlink" Target="file://localhost/Users/giovannidarbo/Nanni/ATLAS-WEB/ATLAS/PixelItalia/AtlasItalia_15-06-08_R&amp;D%20(Milano)/:assegnazioni:sito:home.php%3Finf=dettaglio_new&amp;sezsuf=LNF%E2%88%A9=MAN" TargetMode="External"/><Relationship Id="rId269" Type="http://schemas.openxmlformats.org/officeDocument/2006/relationships/hyperlink" Target="file://localhost/Users/giovannidarbo/Nanni/ATLAS-WEB/ATLAS/PixelItalia/AtlasItalia_15-06-08_R&amp;D%20(Milano)/:assegnazioni:sito:home.php%3Finf=dettaglio_new&amp;sezsuf=LNF%E2%88%A9=MAN" TargetMode="External"/><Relationship Id="rId490" Type="http://schemas.openxmlformats.org/officeDocument/2006/relationships/hyperlink" Target="file://localhost/Users/giovannidarbo/Nanni/ATLAS-WEB/ATLAS/PixelItalia/AtlasItalia_15-06-08_R&amp;D%20(Milano)/:assegnazioni:sito:home.php%3Finf=dettaglio_new&amp;sezsuf=PI%E2%88%A9=LIC-SW" TargetMode="External"/><Relationship Id="rId491" Type="http://schemas.openxmlformats.org/officeDocument/2006/relationships/hyperlink" Target="file://localhost/Users/giovannidarbo/Nanni/ATLAS-WEB/ATLAS/PixelItalia/AtlasItalia_15-06-08_R&amp;D%20(Milano)/:assegnazioni:sito:home.php%3Finf=dettaglio_new&amp;sezsuf=PI%E2%88%A9=LIC-SW" TargetMode="External"/><Relationship Id="rId492" Type="http://schemas.openxmlformats.org/officeDocument/2006/relationships/hyperlink" Target="file://localhost/Users/giovannidarbo/Nanni/ATLAS-WEB/ATLAS/PixelItalia/AtlasItalia_15-06-08_R&amp;D%20(Milano)/:assegnazioni:sito:home.php%3Finf=dettaglio_new&amp;sezsuf=PI%E2%88%A9=MAN" TargetMode="External"/><Relationship Id="rId493" Type="http://schemas.openxmlformats.org/officeDocument/2006/relationships/hyperlink" Target="file://localhost/Users/giovannidarbo/Nanni/ATLAS-WEB/ATLAS/PixelItalia/AtlasItalia_15-06-08_R&amp;D%20(Milano)/:assegnazioni:sito:home.php%3Finf=dettaglio_new&amp;sezsuf=PI%E2%88%A9=MAN" TargetMode="External"/><Relationship Id="rId494" Type="http://schemas.openxmlformats.org/officeDocument/2006/relationships/hyperlink" Target="file://localhost/Users/giovannidarbo/Nanni/ATLAS-WEB/ATLAS/PixelItalia/AtlasItalia_15-06-08_R&amp;D%20(Milano)/:assegnazioni:sito:home.php%3Finf=dettaglio_new&amp;sezsuf=PI%E2%88%A9=MAN" TargetMode="External"/><Relationship Id="rId495" Type="http://schemas.openxmlformats.org/officeDocument/2006/relationships/hyperlink" Target="file://localhost/Users/giovannidarbo/Nanni/ATLAS-WEB/ATLAS/PixelItalia/AtlasItalia_15-06-08_R&amp;D%20(Milano)/:assegnazioni:sito:home.php%3Finf=dettaglio_new&amp;sezsuf=PI%E2%88%A9=MAN" TargetMode="External"/><Relationship Id="rId496" Type="http://schemas.openxmlformats.org/officeDocument/2006/relationships/hyperlink" Target="file://localhost/Users/giovannidarbo/Nanni/ATLAS-WEB/ATLAS/PixelItalia/AtlasItalia_15-06-08_R&amp;D%20(Milano)/:assegnazioni:sito:home.php%3Finf=dettaglio_new&amp;sezsuf=PI%E2%88%A9=INV" TargetMode="External"/><Relationship Id="rId497" Type="http://schemas.openxmlformats.org/officeDocument/2006/relationships/hyperlink" Target="file://localhost/Users/giovannidarbo/Nanni/ATLAS-WEB/ATLAS/PixelItalia/AtlasItalia_15-06-08_R&amp;D%20(Milano)/:assegnazioni:sito:home.php%3Finf=dettaglio_new&amp;sezsuf=PI%E2%88%A9=INV" TargetMode="External"/><Relationship Id="rId498" Type="http://schemas.openxmlformats.org/officeDocument/2006/relationships/hyperlink" Target="file://localhost/Users/giovannidarbo/Nanni/ATLAS-WEB/ATLAS/PixelItalia/AtlasItalia_15-06-08_R&amp;D%20(Milano)/:assegnazioni:sito:home.php%3Finf=dettaglio_new&amp;sezsuf=PI%E2%88%A9=INV" TargetMode="External"/><Relationship Id="rId499" Type="http://schemas.openxmlformats.org/officeDocument/2006/relationships/hyperlink" Target="file://localhost/Users/giovannidarbo/Nanni/ATLAS-WEB/ATLAS/PixelItalia/AtlasItalia_15-06-08_R&amp;D%20(Milano)/:assegnazioni:sito:home.php%3Finf=dettaglio_new&amp;sezsuf=PI%E2%88%A9=INV" TargetMode="External"/><Relationship Id="rId150" Type="http://schemas.openxmlformats.org/officeDocument/2006/relationships/hyperlink" Target="file://localhost/Users/giovannidarbo/Nanni/ATLAS-WEB/ATLAS/PixelItalia/AtlasItalia_15-06-08_R&amp;D%20(Milano)/:assegnazioni:sito:home.php%3Finf=dettaglio_new&amp;sezsuf=FI%E2%88%A9=MISS" TargetMode="External"/><Relationship Id="rId151" Type="http://schemas.openxmlformats.org/officeDocument/2006/relationships/hyperlink" Target="file://localhost/Users/giovannidarbo/Nanni/ATLAS-WEB/ATLAS/PixelItalia/AtlasItalia_15-06-08_R&amp;D%20(Milano)/:assegnazioni:sito:home.php%3Finf=dettaglio_new&amp;sezsuf=FI%E2%88%A9=MISS" TargetMode="External"/><Relationship Id="rId152" Type="http://schemas.openxmlformats.org/officeDocument/2006/relationships/hyperlink" Target="file://localhost/Users/giovannidarbo/Nanni/ATLAS-WEB/ATLAS/PixelItalia/AtlasItalia_15-06-08_R&amp;D%20(Milano)/:assegnazioni:sito:home.php%3Finf=dettaglio_new&amp;sezsuf=FI%E2%88%A9=MISS" TargetMode="External"/><Relationship Id="rId153" Type="http://schemas.openxmlformats.org/officeDocument/2006/relationships/hyperlink" Target="file://localhost/Users/giovannidarbo/Nanni/ATLAS-WEB/ATLAS/PixelItalia/AtlasItalia_15-06-08_R&amp;D%20(Milano)/:assegnazioni:sito:home.php%3Finf=dettaglio_new&amp;sezsuf=FI%E2%88%A9=CON" TargetMode="External"/><Relationship Id="rId154" Type="http://schemas.openxmlformats.org/officeDocument/2006/relationships/hyperlink" Target="file://localhost/Users/giovannidarbo/Nanni/ATLAS-WEB/ATLAS/PixelItalia/AtlasItalia_15-06-08_R&amp;D%20(Milano)/:assegnazioni:sito:home.php%3Finf=dettaglio_new&amp;sezsuf=FI%E2%88%A9=CON" TargetMode="External"/><Relationship Id="rId155" Type="http://schemas.openxmlformats.org/officeDocument/2006/relationships/hyperlink" Target="file://localhost/Users/giovannidarbo/Nanni/ATLAS-WEB/ATLAS/PixelItalia/AtlasItalia_15-06-08_R&amp;D%20(Milano)/:assegnazioni:sito:home.php%3Finf=dettaglio_new&amp;sezsuf=FI%E2%88%A9=CON" TargetMode="External"/><Relationship Id="rId156" Type="http://schemas.openxmlformats.org/officeDocument/2006/relationships/hyperlink" Target="file://localhost/Users/giovannidarbo/Nanni/ATLAS-WEB/ATLAS/PixelItalia/AtlasItalia_15-06-08_R&amp;D%20(Milano)/:assegnazioni:sito:home.php%3Finf=dettaglio_new&amp;sezsuf=FI%E2%88%A9=CON" TargetMode="External"/><Relationship Id="rId157" Type="http://schemas.openxmlformats.org/officeDocument/2006/relationships/hyperlink" Target="file://localhost/Users/giovannidarbo/Nanni/ATLAS-WEB/ATLAS/PixelItalia/AtlasItalia_15-06-08_R&amp;D%20(Milano)/:assegnazioni:sito:home.php%3Finf=dettaglio_new&amp;sezsuf=FI%E2%88%A9=ALTRICONS" TargetMode="External"/><Relationship Id="rId158" Type="http://schemas.openxmlformats.org/officeDocument/2006/relationships/hyperlink" Target="file://localhost/Users/giovannidarbo/Nanni/ATLAS-WEB/ATLAS/PixelItalia/AtlasItalia_15-06-08_R&amp;D%20(Milano)/:assegnazioni:sito:home.php%3Finf=dettaglio_new&amp;sezsuf=FI%E2%88%A9=ALTRICONS" TargetMode="External"/><Relationship Id="rId159" Type="http://schemas.openxmlformats.org/officeDocument/2006/relationships/hyperlink" Target="file://localhost/Users/giovannidarbo/Nanni/ATLAS-WEB/ATLAS/PixelItalia/AtlasItalia_15-06-08_R&amp;D%20(Milano)/:assegnazioni:sito:home.php%3Finf=dettaglio_new&amp;sezsuf=FI%E2%88%A9=ALTRICONS" TargetMode="External"/><Relationship Id="rId380" Type="http://schemas.openxmlformats.org/officeDocument/2006/relationships/hyperlink" Target="file://localhost/Users/giovannidarbo/Nanni/ATLAS-WEB/ATLAS/PixelItalia/AtlasItalia_15-06-08_R&amp;D%20(Milano)/:assegnazioni:sito:home.php%3Finf=dettaglio_new&amp;sezsuf=NA%E2%88%A9=CON" TargetMode="External"/><Relationship Id="rId381" Type="http://schemas.openxmlformats.org/officeDocument/2006/relationships/hyperlink" Target="file://localhost/Users/giovannidarbo/Nanni/ATLAS-WEB/ATLAS/PixelItalia/AtlasItalia_15-06-08_R&amp;D%20(Milano)/:assegnazioni:sito:home.php%3Finf=dettaglio_new&amp;sezsuf=NA%E2%88%A9=CON" TargetMode="External"/><Relationship Id="rId382" Type="http://schemas.openxmlformats.org/officeDocument/2006/relationships/hyperlink" Target="file://localhost/Users/giovannidarbo/Nanni/ATLAS-WEB/ATLAS/PixelItalia/AtlasItalia_15-06-08_R&amp;D%20(Milano)/:assegnazioni:sito:home.php%3Finf=dettaglio_new&amp;sezsuf=NA%E2%88%A9=ALTRICONS" TargetMode="External"/><Relationship Id="rId383" Type="http://schemas.openxmlformats.org/officeDocument/2006/relationships/hyperlink" Target="file://localhost/Users/giovannidarbo/Nanni/ATLAS-WEB/ATLAS/PixelItalia/AtlasItalia_15-06-08_R&amp;D%20(Milano)/:assegnazioni:sito:home.php%3Finf=dettaglio_new&amp;sezsuf=NA%E2%88%A9=ALTRICONS" TargetMode="External"/><Relationship Id="rId384" Type="http://schemas.openxmlformats.org/officeDocument/2006/relationships/hyperlink" Target="file://localhost/Users/giovannidarbo/Nanni/ATLAS-WEB/ATLAS/PixelItalia/AtlasItalia_15-06-08_R&amp;D%20(Milano)/:assegnazioni:sito:home.php%3Finf=dettaglio_new&amp;sezsuf=NA%E2%88%A9=ALTRICONS" TargetMode="External"/><Relationship Id="rId385" Type="http://schemas.openxmlformats.org/officeDocument/2006/relationships/hyperlink" Target="file://localhost/Users/giovannidarbo/Nanni/ATLAS-WEB/ATLAS/PixelItalia/AtlasItalia_15-06-08_R&amp;D%20(Milano)/:assegnazioni:sito:home.php%3Finf=dettaglio_new&amp;sezsuf=NA%E2%88%A9=ALTRICONS" TargetMode="External"/><Relationship Id="rId386" Type="http://schemas.openxmlformats.org/officeDocument/2006/relationships/hyperlink" Target="file://localhost/Users/giovannidarbo/Nanni/ATLAS-WEB/ATLAS/PixelItalia/AtlasItalia_15-06-08_R&amp;D%20(Milano)/:assegnazioni:sito:home.php%3Finf=dettaglio_new&amp;sezsuf=NA%E2%88%A9=SEM" TargetMode="External"/><Relationship Id="rId387" Type="http://schemas.openxmlformats.org/officeDocument/2006/relationships/hyperlink" Target="file://localhost/Users/giovannidarbo/Nanni/ATLAS-WEB/ATLAS/PixelItalia/AtlasItalia_15-06-08_R&amp;D%20(Milano)/:assegnazioni:sito:home.php%3Finf=dettaglio_new&amp;sezsuf=NA%E2%88%A9=SEM" TargetMode="External"/><Relationship Id="rId388" Type="http://schemas.openxmlformats.org/officeDocument/2006/relationships/hyperlink" Target="file://localhost/Users/giovannidarbo/Nanni/ATLAS-WEB/ATLAS/PixelItalia/AtlasItalia_15-06-08_R&amp;D%20(Milano)/:assegnazioni:sito:home.php%3Finf=dettaglio_new&amp;sezsuf=NA%E2%88%A9=SEM" TargetMode="External"/><Relationship Id="rId389" Type="http://schemas.openxmlformats.org/officeDocument/2006/relationships/hyperlink" Target="file://localhost/Users/giovannidarbo/Nanni/ATLAS-WEB/ATLAS/PixelItalia/AtlasItalia_15-06-08_R&amp;D%20(Milano)/:assegnazioni:sito:home.php%3Finf=dettaglio_new&amp;sezsuf=NA%E2%88%A9=SEM" TargetMode="External"/><Relationship Id="rId270" Type="http://schemas.openxmlformats.org/officeDocument/2006/relationships/hyperlink" Target="file://localhost/Users/giovannidarbo/Nanni/ATLAS-WEB/ATLAS/PixelItalia/AtlasItalia_15-06-08_R&amp;D%20(Milano)/:assegnazioni:sito:home.php%3Finf=dettaglio_new&amp;sezsuf=LNF%E2%88%A9=MAN" TargetMode="External"/><Relationship Id="rId271" Type="http://schemas.openxmlformats.org/officeDocument/2006/relationships/hyperlink" Target="file://localhost/Users/giovannidarbo/Nanni/ATLAS-WEB/ATLAS/PixelItalia/AtlasItalia_15-06-08_R&amp;D%20(Milano)/:assegnazioni:sito:home.php%3Finf=dettaglio_new&amp;sezsuf=LNF%E2%88%A9=INV" TargetMode="External"/><Relationship Id="rId272" Type="http://schemas.openxmlformats.org/officeDocument/2006/relationships/hyperlink" Target="file://localhost/Users/giovannidarbo/Nanni/ATLAS-WEB/ATLAS/PixelItalia/AtlasItalia_15-06-08_R&amp;D%20(Milano)/:assegnazioni:sito:home.php%3Finf=dettaglio_new&amp;sezsuf=LNF%E2%88%A9=INV" TargetMode="External"/><Relationship Id="rId273" Type="http://schemas.openxmlformats.org/officeDocument/2006/relationships/hyperlink" Target="file://localhost/Users/giovannidarbo/Nanni/ATLAS-WEB/ATLAS/PixelItalia/AtlasItalia_15-06-08_R&amp;D%20(Milano)/:assegnazioni:sito:home.php%3Finf=dettaglio_new&amp;sezsuf=LNF%E2%88%A9=INV" TargetMode="External"/><Relationship Id="rId274" Type="http://schemas.openxmlformats.org/officeDocument/2006/relationships/hyperlink" Target="file://localhost/Users/giovannidarbo/Nanni/ATLAS-WEB/ATLAS/PixelItalia/AtlasItalia_15-06-08_R&amp;D%20(Milano)/:assegnazioni:sito:home.php%3Finf=dettaglio_new&amp;sezsuf=LNF%E2%88%A9=INV" TargetMode="External"/><Relationship Id="rId275" Type="http://schemas.openxmlformats.org/officeDocument/2006/relationships/hyperlink" Target="file://localhost/Users/giovannidarbo/Nanni/ATLAS-WEB/ATLAS/PixelItalia/AtlasItalia_15-06-08_R&amp;D%20(Milano)/:assegnazioni:sito:home.php%3Finf=dettaglio_new&amp;sezsuf=LNF%E2%88%A9=APP" TargetMode="External"/><Relationship Id="rId276" Type="http://schemas.openxmlformats.org/officeDocument/2006/relationships/hyperlink" Target="file://localhost/Users/giovannidarbo/Nanni/ATLAS-WEB/ATLAS/PixelItalia/AtlasItalia_15-06-08_R&amp;D%20(Milano)/:assegnazioni:sito:home.php%3Finf=dettaglio_new&amp;sezsuf=LNF%E2%88%A9=APP" TargetMode="External"/><Relationship Id="rId277" Type="http://schemas.openxmlformats.org/officeDocument/2006/relationships/hyperlink" Target="file://localhost/Users/giovannidarbo/Nanni/ATLAS-WEB/ATLAS/PixelItalia/AtlasItalia_15-06-08_R&amp;D%20(Milano)/:assegnazioni:sito:home.php%3Finf=dettaglio_new&amp;sezsuf=LNF%E2%88%A9=APP" TargetMode="External"/><Relationship Id="rId278" Type="http://schemas.openxmlformats.org/officeDocument/2006/relationships/hyperlink" Target="file://localhost/Users/giovannidarbo/Nanni/ATLAS-WEB/ATLAS/PixelItalia/AtlasItalia_15-06-08_R&amp;D%20(Milano)/:assegnazioni:sito:home.php%3Finf=dettaglio_new&amp;sezsuf=LNF%E2%88%A9=APP" TargetMode="External"/><Relationship Id="rId279" Type="http://schemas.openxmlformats.org/officeDocument/2006/relationships/hyperlink" Target="file://localhost/Users/giovannidarbo/Nanni/ATLAS-WEB/ATLAS/PixelItalia/AtlasItalia_15-06-08_R&amp;D%20(Milano)/:assegnazioni:sito:home.php%3Finf=dettaglio_new&amp;sezsuf=LNF%E2%88%A9=SPSERVIZI" TargetMode="External"/><Relationship Id="rId160" Type="http://schemas.openxmlformats.org/officeDocument/2006/relationships/hyperlink" Target="file://localhost/Users/giovannidarbo/Nanni/ATLAS-WEB/ATLAS/PixelItalia/AtlasItalia_15-06-08_R&amp;D%20(Milano)/:assegnazioni:sito:home.php%3Finf=dettaglio_new&amp;sezsuf=FI%E2%88%A9=ALTRICONS" TargetMode="External"/><Relationship Id="rId161" Type="http://schemas.openxmlformats.org/officeDocument/2006/relationships/hyperlink" Target="file://localhost/Users/giovannidarbo/Nanni/ATLAS-WEB/ATLAS/PixelItalia/AtlasItalia_15-06-08_R&amp;D%20(Milano)/:assegnazioni:sito:home.php%3Finf=dettaglio_new&amp;sezsuf=FI%E2%88%A9=SEM" TargetMode="External"/><Relationship Id="rId162" Type="http://schemas.openxmlformats.org/officeDocument/2006/relationships/hyperlink" Target="file://localhost/Users/giovannidarbo/Nanni/ATLAS-WEB/ATLAS/PixelItalia/AtlasItalia_15-06-08_R&amp;D%20(Milano)/:assegnazioni:sito:home.php%3Finf=dettaglio_new&amp;sezsuf=FI%E2%88%A9=SEM" TargetMode="External"/><Relationship Id="rId163" Type="http://schemas.openxmlformats.org/officeDocument/2006/relationships/hyperlink" Target="file://localhost/Users/giovannidarbo/Nanni/ATLAS-WEB/ATLAS/PixelItalia/AtlasItalia_15-06-08_R&amp;D%20(Milano)/:assegnazioni:sito:home.php%3Finf=dettaglio_new&amp;sezsuf=FI%E2%88%A9=SEM" TargetMode="External"/><Relationship Id="rId164" Type="http://schemas.openxmlformats.org/officeDocument/2006/relationships/hyperlink" Target="file://localhost/Users/giovannidarbo/Nanni/ATLAS-WEB/ATLAS/PixelItalia/AtlasItalia_15-06-08_R&amp;D%20(Milano)/:assegnazioni:sito:home.php%3Finf=dettaglio_new&amp;sezsuf=FI%E2%88%A9=SEM" TargetMode="External"/><Relationship Id="rId165" Type="http://schemas.openxmlformats.org/officeDocument/2006/relationships/hyperlink" Target="file://localhost/Users/giovannidarbo/Nanni/ATLAS-WEB/ATLAS/PixelItalia/AtlasItalia_15-06-08_R&amp;D%20(Milano)/:assegnazioni:sito:home.php%3Finf=dettaglio_new&amp;sezsuf=FI%E2%88%A9=TRA" TargetMode="External"/><Relationship Id="rId166" Type="http://schemas.openxmlformats.org/officeDocument/2006/relationships/hyperlink" Target="file://localhost/Users/giovannidarbo/Nanni/ATLAS-WEB/ATLAS/PixelItalia/AtlasItalia_15-06-08_R&amp;D%20(Milano)/:assegnazioni:sito:home.php%3Finf=dettaglio_new&amp;sezsuf=FI%E2%88%A9=TRA" TargetMode="External"/><Relationship Id="rId167" Type="http://schemas.openxmlformats.org/officeDocument/2006/relationships/hyperlink" Target="file://localhost/Users/giovannidarbo/Nanni/ATLAS-WEB/ATLAS/PixelItalia/AtlasItalia_15-06-08_R&amp;D%20(Milano)/:assegnazioni:sito:home.php%3Finf=dettaglio_new&amp;sezsuf=FI%E2%88%A9=TRA" TargetMode="External"/><Relationship Id="rId168" Type="http://schemas.openxmlformats.org/officeDocument/2006/relationships/hyperlink" Target="file://localhost/Users/giovannidarbo/Nanni/ATLAS-WEB/ATLAS/PixelItalia/AtlasItalia_15-06-08_R&amp;D%20(Milano)/:assegnazioni:sito:home.php%3Finf=dettaglio_new&amp;sezsuf=FI%E2%88%A9=TRA" TargetMode="External"/><Relationship Id="rId169" Type="http://schemas.openxmlformats.org/officeDocument/2006/relationships/hyperlink" Target="file://localhost/Users/giovannidarbo/Nanni/ATLAS-WEB/ATLAS/PixelItalia/AtlasItalia_15-06-08_R&amp;D%20(Milano)/:assegnazioni:sito:home.php%3Finf=dettaglio_new&amp;sezsuf=FI%E2%88%A9=PUB" TargetMode="External"/><Relationship Id="rId390" Type="http://schemas.openxmlformats.org/officeDocument/2006/relationships/hyperlink" Target="file://localhost/Users/giovannidarbo/Nanni/ATLAS-WEB/ATLAS/PixelItalia/AtlasItalia_15-06-08_R&amp;D%20(Milano)/:assegnazioni:sito:home.php%3Finf=dettaglio_new&amp;sezsuf=NA%E2%88%A9=TRA" TargetMode="External"/><Relationship Id="rId391" Type="http://schemas.openxmlformats.org/officeDocument/2006/relationships/hyperlink" Target="file://localhost/Users/giovannidarbo/Nanni/ATLAS-WEB/ATLAS/PixelItalia/AtlasItalia_15-06-08_R&amp;D%20(Milano)/:assegnazioni:sito:home.php%3Finf=dettaglio_new&amp;sezsuf=NA%E2%88%A9=TRA" TargetMode="External"/><Relationship Id="rId392" Type="http://schemas.openxmlformats.org/officeDocument/2006/relationships/hyperlink" Target="file://localhost/Users/giovannidarbo/Nanni/ATLAS-WEB/ATLAS/PixelItalia/AtlasItalia_15-06-08_R&amp;D%20(Milano)/:assegnazioni:sito:home.php%3Finf=dettaglio_new&amp;sezsuf=NA%E2%88%A9=TRA" TargetMode="External"/><Relationship Id="rId393" Type="http://schemas.openxmlformats.org/officeDocument/2006/relationships/hyperlink" Target="file://localhost/Users/giovannidarbo/Nanni/ATLAS-WEB/ATLAS/PixelItalia/AtlasItalia_15-06-08_R&amp;D%20(Milano)/:assegnazioni:sito:home.php%3Finf=dettaglio_new&amp;sezsuf=NA%E2%88%A9=TRA" TargetMode="External"/><Relationship Id="rId394" Type="http://schemas.openxmlformats.org/officeDocument/2006/relationships/hyperlink" Target="file://localhost/Users/giovannidarbo/Nanni/ATLAS-WEB/ATLAS/PixelItalia/AtlasItalia_15-06-08_R&amp;D%20(Milano)/:assegnazioni:sito:home.php%3Finf=dettaglio_new&amp;sezsuf=NA%E2%88%A9=PUB" TargetMode="External"/><Relationship Id="rId395" Type="http://schemas.openxmlformats.org/officeDocument/2006/relationships/hyperlink" Target="file://localhost/Users/giovannidarbo/Nanni/ATLAS-WEB/ATLAS/PixelItalia/AtlasItalia_15-06-08_R&amp;D%20(Milano)/:assegnazioni:sito:home.php%3Finf=dettaglio_new&amp;sezsuf=NA%E2%88%A9=PUB" TargetMode="External"/><Relationship Id="rId396" Type="http://schemas.openxmlformats.org/officeDocument/2006/relationships/hyperlink" Target="file://localhost/Users/giovannidarbo/Nanni/ATLAS-WEB/ATLAS/PixelItalia/AtlasItalia_15-06-08_R&amp;D%20(Milano)/:assegnazioni:sito:home.php%3Finf=dettaglio_new&amp;sezsuf=NA%E2%88%A9=PUB" TargetMode="External"/><Relationship Id="rId397" Type="http://schemas.openxmlformats.org/officeDocument/2006/relationships/hyperlink" Target="file://localhost/Users/giovannidarbo/Nanni/ATLAS-WEB/ATLAS/PixelItalia/AtlasItalia_15-06-08_R&amp;D%20(Milano)/:assegnazioni:sito:home.php%3Finf=dettaglio_new&amp;sezsuf=NA%E2%88%A9=PUB" TargetMode="External"/><Relationship Id="rId398" Type="http://schemas.openxmlformats.org/officeDocument/2006/relationships/hyperlink" Target="file://localhost/Users/giovannidarbo/Nanni/ATLAS-WEB/ATLAS/PixelItalia/AtlasItalia_15-06-08_R&amp;D%20(Milano)/:assegnazioni:sito:home.php%3Finf=dettaglio_new&amp;sezsuf=NA%E2%88%A9=LIC-SW" TargetMode="External"/><Relationship Id="rId399" Type="http://schemas.openxmlformats.org/officeDocument/2006/relationships/hyperlink" Target="file://localhost/Users/giovannidarbo/Nanni/ATLAS-WEB/ATLAS/PixelItalia/AtlasItalia_15-06-08_R&amp;D%20(Milano)/:assegnazioni:sito:home.php%3Finf=dettaglio_new&amp;sezsuf=NA%E2%88%A9=LIC-SW" TargetMode="External"/><Relationship Id="rId280" Type="http://schemas.openxmlformats.org/officeDocument/2006/relationships/hyperlink" Target="file://localhost/Users/giovannidarbo/Nanni/ATLAS-WEB/ATLAS/PixelItalia/AtlasItalia_15-06-08_R&amp;D%20(Milano)/:assegnazioni:sito:home.php%3Finf=dettaglio_new&amp;sezsuf=LNF%E2%88%A9=SPSERVIZI" TargetMode="External"/><Relationship Id="rId281" Type="http://schemas.openxmlformats.org/officeDocument/2006/relationships/hyperlink" Target="file://localhost/Users/giovannidarbo/Nanni/ATLAS-WEB/ATLAS/PixelItalia/AtlasItalia_15-06-08_R&amp;D%20(Milano)/:assegnazioni:sito:home.php%3Finf=dettaglio_new&amp;sezsuf=LNF%E2%88%A9=SPSERVIZI" TargetMode="External"/><Relationship Id="rId282" Type="http://schemas.openxmlformats.org/officeDocument/2006/relationships/hyperlink" Target="file://localhost/Users/giovannidarbo/Nanni/ATLAS-WEB/ATLAS/PixelItalia/AtlasItalia_15-06-08_R&amp;D%20(Milano)/:assegnazioni:sito:home.php%3Finf=dettaglio_new&amp;sezsuf=LNF%E2%88%A9=SPSERVIZ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8" tint="-0.499984740745262"/>
  </sheetPr>
  <dimension ref="A1:AR64"/>
  <sheetViews>
    <sheetView tabSelected="1" topLeftCell="Q11" workbookViewId="0">
      <selection activeCell="T40" sqref="T40:AB46"/>
    </sheetView>
  </sheetViews>
  <sheetFormatPr baseColWidth="10" defaultRowHeight="15" x14ac:dyDescent="0"/>
  <cols>
    <col min="1" max="1" width="6.6640625" style="17" customWidth="1"/>
    <col min="3" max="3" width="12.5" customWidth="1"/>
    <col min="4" max="4" width="16.33203125" customWidth="1"/>
    <col min="5" max="5" width="10.1640625" bestFit="1" customWidth="1"/>
    <col min="6" max="8" width="10.83203125" style="29" customWidth="1"/>
    <col min="9" max="14" width="10.83203125" style="29"/>
    <col min="15" max="15" width="72.5" bestFit="1" customWidth="1"/>
    <col min="19" max="19" width="8.33203125" style="17" hidden="1" customWidth="1"/>
    <col min="20" max="20" width="7.6640625" style="31" bestFit="1" customWidth="1"/>
    <col min="21" max="21" width="12" customWidth="1"/>
    <col min="22" max="22" width="13.83203125" customWidth="1"/>
    <col min="24" max="24" width="0" style="17" hidden="1" customWidth="1"/>
    <col min="25" max="25" width="10.83203125" style="17"/>
  </cols>
  <sheetData>
    <row r="1" spans="1:28" ht="15" customHeight="1">
      <c r="T1" s="76"/>
      <c r="U1" s="76"/>
      <c r="V1" s="76"/>
      <c r="W1" s="76"/>
      <c r="X1" s="76"/>
      <c r="Y1" s="76"/>
      <c r="Z1" s="76"/>
      <c r="AA1" s="76"/>
      <c r="AB1" s="76"/>
    </row>
    <row r="2" spans="1:28" ht="20">
      <c r="G2" s="75" t="s">
        <v>180</v>
      </c>
      <c r="H2" s="75"/>
      <c r="I2" s="75"/>
      <c r="J2" s="75"/>
      <c r="K2" s="75"/>
      <c r="L2" s="73"/>
      <c r="M2" s="30"/>
      <c r="N2" s="30"/>
      <c r="T2" s="76" t="s">
        <v>197</v>
      </c>
      <c r="U2" s="76"/>
      <c r="V2" s="76"/>
      <c r="W2" s="76"/>
      <c r="X2" s="76"/>
      <c r="Y2" s="76"/>
      <c r="Z2" s="76"/>
      <c r="AA2" s="76"/>
      <c r="AB2" s="76"/>
    </row>
    <row r="3" spans="1:28" s="21" customFormat="1" ht="16" thickBot="1">
      <c r="A3" s="32" t="s">
        <v>52</v>
      </c>
      <c r="B3" s="21" t="s">
        <v>53</v>
      </c>
      <c r="C3" s="21" t="s">
        <v>54</v>
      </c>
      <c r="D3" s="21" t="s">
        <v>55</v>
      </c>
      <c r="E3" s="32" t="s">
        <v>56</v>
      </c>
      <c r="F3" s="30" t="s">
        <v>57</v>
      </c>
      <c r="G3" s="30" t="s">
        <v>182</v>
      </c>
      <c r="H3" s="30" t="s">
        <v>183</v>
      </c>
      <c r="I3" s="30" t="s">
        <v>184</v>
      </c>
      <c r="J3" s="30" t="s">
        <v>185</v>
      </c>
      <c r="K3" s="30" t="s">
        <v>187</v>
      </c>
      <c r="L3" s="30" t="s">
        <v>186</v>
      </c>
      <c r="M3" s="30" t="s">
        <v>181</v>
      </c>
      <c r="N3" s="30" t="s">
        <v>193</v>
      </c>
      <c r="O3" s="21" t="s">
        <v>60</v>
      </c>
      <c r="S3" s="33" t="s">
        <v>52</v>
      </c>
      <c r="T3" s="34" t="s">
        <v>53</v>
      </c>
      <c r="U3" s="33" t="s">
        <v>61</v>
      </c>
      <c r="V3" s="33" t="s">
        <v>62</v>
      </c>
      <c r="W3" s="33" t="str">
        <f>Table2[[#Headers],[Ruolo]]</f>
        <v>Ruolo</v>
      </c>
      <c r="X3" s="33" t="str">
        <f>Table2[[#Headers],[ITk''14]]</f>
        <v>ITk'14</v>
      </c>
      <c r="Y3" s="33" t="s">
        <v>58</v>
      </c>
      <c r="Z3" s="33" t="s">
        <v>59</v>
      </c>
      <c r="AA3" s="33" t="s">
        <v>63</v>
      </c>
      <c r="AB3" s="33" t="s">
        <v>181</v>
      </c>
    </row>
    <row r="4" spans="1:28" s="21" customFormat="1" ht="16" thickTop="1">
      <c r="A4" s="17">
        <v>1</v>
      </c>
      <c r="B4" s="35" t="s">
        <v>64</v>
      </c>
      <c r="C4" s="35" t="s">
        <v>204</v>
      </c>
      <c r="D4" s="35" t="s">
        <v>203</v>
      </c>
      <c r="E4" s="35" t="s">
        <v>205</v>
      </c>
      <c r="F4" s="36"/>
      <c r="G4" s="36"/>
      <c r="H4" s="36">
        <v>0.3</v>
      </c>
      <c r="I4" s="36"/>
      <c r="J4" s="36"/>
      <c r="K4" s="36"/>
      <c r="L4" s="36"/>
      <c r="M4" s="36"/>
      <c r="N4" s="36" t="s">
        <v>68</v>
      </c>
      <c r="O4" s="35"/>
      <c r="P4"/>
      <c r="Q4"/>
      <c r="R4"/>
      <c r="S4" s="37">
        <f>Table2[[#This Row],[No.]]</f>
        <v>1</v>
      </c>
      <c r="T4" s="67" t="str">
        <f>Table2[[#This Row],[Sezione]]</f>
        <v>BO</v>
      </c>
      <c r="U4" s="68" t="str">
        <f>Table2[[#This Row],[Nome]]</f>
        <v>Federica</v>
      </c>
      <c r="V4" s="68" t="str">
        <f>Table2[[#This Row],[Cognome]]</f>
        <v>Fabbri</v>
      </c>
      <c r="W4" s="68" t="str">
        <f>Table2[[#This Row],[Ruolo]]</f>
        <v>PhD</v>
      </c>
      <c r="X4" s="69">
        <f>Table2[[#This Row],[ITk''14]]</f>
        <v>0</v>
      </c>
      <c r="Y4" s="69">
        <f>Table2[[#This Row],[RD_FASE2-16]]</f>
        <v>0.3</v>
      </c>
      <c r="Z4" s="40">
        <f>Table2[[#This Row],[HVR_CCPD-16]]</f>
        <v>0</v>
      </c>
      <c r="AA4" s="40">
        <f>Table2[[#This Row],[CHIPIX65-15]]</f>
        <v>0</v>
      </c>
      <c r="AB4" s="40">
        <f>Table2[[#This Row],[EU]]</f>
        <v>0</v>
      </c>
    </row>
    <row r="5" spans="1:28" s="21" customFormat="1">
      <c r="A5" s="17">
        <v>2</v>
      </c>
      <c r="B5" s="35" t="s">
        <v>64</v>
      </c>
      <c r="C5" s="35" t="s">
        <v>65</v>
      </c>
      <c r="D5" s="35" t="s">
        <v>66</v>
      </c>
      <c r="E5" s="35" t="s">
        <v>67</v>
      </c>
      <c r="F5" s="36"/>
      <c r="G5" s="36">
        <v>0.2</v>
      </c>
      <c r="H5" s="36">
        <v>0.2</v>
      </c>
      <c r="I5" s="36"/>
      <c r="J5" s="36"/>
      <c r="K5" s="36"/>
      <c r="L5" s="36"/>
      <c r="M5" s="36"/>
      <c r="N5" s="36" t="s">
        <v>68</v>
      </c>
      <c r="O5" s="35"/>
      <c r="P5"/>
      <c r="Q5"/>
      <c r="R5"/>
      <c r="S5" s="37"/>
      <c r="T5" s="67"/>
      <c r="U5" s="68"/>
      <c r="V5" s="68"/>
      <c r="W5" s="68"/>
      <c r="X5" s="69"/>
      <c r="Y5" s="69"/>
      <c r="Z5" s="40"/>
      <c r="AA5" s="40"/>
      <c r="AB5" s="40"/>
    </row>
    <row r="6" spans="1:28" s="21" customFormat="1">
      <c r="A6" s="17">
        <v>3</v>
      </c>
      <c r="B6" s="35" t="s">
        <v>64</v>
      </c>
      <c r="C6" s="35" t="s">
        <v>69</v>
      </c>
      <c r="D6" s="35" t="s">
        <v>70</v>
      </c>
      <c r="E6" s="35" t="s">
        <v>71</v>
      </c>
      <c r="F6" s="36">
        <v>0.2</v>
      </c>
      <c r="G6" s="36">
        <v>0.2</v>
      </c>
      <c r="H6" s="36">
        <v>0.2</v>
      </c>
      <c r="I6" s="36">
        <v>0.1</v>
      </c>
      <c r="J6" s="36">
        <v>0.1</v>
      </c>
      <c r="K6" s="36"/>
      <c r="L6" s="36"/>
      <c r="M6" s="36"/>
      <c r="N6" s="36" t="s">
        <v>68</v>
      </c>
      <c r="O6" s="35"/>
      <c r="P6"/>
      <c r="Q6"/>
      <c r="R6"/>
      <c r="S6" s="37">
        <f>Table2[[#This Row],[No.]]</f>
        <v>3</v>
      </c>
      <c r="T6" s="67" t="str">
        <f>Table2[[#This Row],[Sezione]]</f>
        <v>BO</v>
      </c>
      <c r="U6" s="68" t="str">
        <f>Table2[[#This Row],[Nome]]</f>
        <v>Alessandro</v>
      </c>
      <c r="V6" s="68" t="str">
        <f>Table2[[#This Row],[Cognome]]</f>
        <v>Gabrielli</v>
      </c>
      <c r="W6" s="68" t="str">
        <f>Table2[[#This Row],[Ruolo]]</f>
        <v>RIC</v>
      </c>
      <c r="X6" s="69">
        <f>Table2[[#This Row],[ITk''14]]</f>
        <v>0.2</v>
      </c>
      <c r="Y6" s="69">
        <f>Table2[[#This Row],[RD_FASE2-16]]</f>
        <v>0.2</v>
      </c>
      <c r="Z6" s="40">
        <f>Table2[[#This Row],[HVR_CCPD-16]]</f>
        <v>0.1</v>
      </c>
      <c r="AA6" s="40">
        <f>Table2[[#This Row],[CHIPIX65-16]]</f>
        <v>0</v>
      </c>
      <c r="AB6" s="40">
        <f>Table2[[#This Row],[EU]]</f>
        <v>0</v>
      </c>
    </row>
    <row r="7" spans="1:28" s="21" customFormat="1" ht="14" customHeight="1">
      <c r="A7" s="17">
        <v>4</v>
      </c>
      <c r="B7" s="35" t="s">
        <v>64</v>
      </c>
      <c r="C7" s="35" t="s">
        <v>72</v>
      </c>
      <c r="D7" s="35" t="s">
        <v>73</v>
      </c>
      <c r="E7" s="35" t="s">
        <v>71</v>
      </c>
      <c r="F7" s="36"/>
      <c r="G7" s="36">
        <v>0.2</v>
      </c>
      <c r="H7" s="36">
        <v>0.2</v>
      </c>
      <c r="I7" s="36"/>
      <c r="J7" s="36"/>
      <c r="K7" s="36"/>
      <c r="L7" s="36"/>
      <c r="M7" s="36"/>
      <c r="N7" s="36" t="s">
        <v>68</v>
      </c>
      <c r="O7" s="35"/>
      <c r="P7"/>
      <c r="Q7"/>
      <c r="R7"/>
      <c r="S7" s="37">
        <f>Table2[[#This Row],[No.]]</f>
        <v>4</v>
      </c>
      <c r="T7" s="67" t="str">
        <f>Table2[[#This Row],[Sezione]]</f>
        <v>BO</v>
      </c>
      <c r="U7" s="68" t="str">
        <f>Table2[[#This Row],[Nome]]</f>
        <v>Matteo</v>
      </c>
      <c r="V7" s="68" t="str">
        <f>Table2[[#This Row],[Cognome]]</f>
        <v>Negrini</v>
      </c>
      <c r="W7" s="68" t="str">
        <f>Table2[[#This Row],[Ruolo]]</f>
        <v>RIC</v>
      </c>
      <c r="X7" s="69">
        <f>Table2[[#This Row],[ITk''14]]</f>
        <v>0</v>
      </c>
      <c r="Y7" s="69">
        <f>Table2[[#This Row],[RD_FASE2-16]]</f>
        <v>0.2</v>
      </c>
      <c r="Z7" s="40">
        <f>Table2[[#This Row],[HVR_CCPD-16]]</f>
        <v>0</v>
      </c>
      <c r="AA7" s="40">
        <f>Table2[[#This Row],[CHIPIX65-16]]</f>
        <v>0</v>
      </c>
      <c r="AB7" s="40">
        <f>Table2[[#This Row],[EU]]</f>
        <v>0</v>
      </c>
    </row>
    <row r="8" spans="1:28" s="21" customFormat="1">
      <c r="A8" s="17">
        <v>5</v>
      </c>
      <c r="B8" s="35" t="s">
        <v>64</v>
      </c>
      <c r="C8" s="35" t="s">
        <v>74</v>
      </c>
      <c r="D8" s="35" t="s">
        <v>75</v>
      </c>
      <c r="E8" s="35" t="s">
        <v>71</v>
      </c>
      <c r="F8" s="36">
        <v>0.2</v>
      </c>
      <c r="G8" s="36"/>
      <c r="H8" s="36"/>
      <c r="I8" s="36">
        <v>0.2</v>
      </c>
      <c r="J8" s="36">
        <v>0.2</v>
      </c>
      <c r="K8" s="36"/>
      <c r="L8" s="36"/>
      <c r="M8" s="36"/>
      <c r="N8" s="36" t="s">
        <v>68</v>
      </c>
      <c r="O8" s="35"/>
      <c r="P8"/>
      <c r="Q8"/>
      <c r="R8"/>
      <c r="S8" s="37">
        <f>Table2[[#This Row],[No.]]</f>
        <v>5</v>
      </c>
      <c r="T8" s="67" t="str">
        <f>Table2[[#This Row],[Sezione]]</f>
        <v>BO</v>
      </c>
      <c r="U8" s="68" t="str">
        <f>Table2[[#This Row],[Nome]]</f>
        <v>Carla</v>
      </c>
      <c r="V8" s="68" t="str">
        <f>Table2[[#This Row],[Cognome]]</f>
        <v>Sbarra</v>
      </c>
      <c r="W8" s="68" t="str">
        <f>Table2[[#This Row],[Ruolo]]</f>
        <v>RIC</v>
      </c>
      <c r="X8" s="69">
        <f>Table2[[#This Row],[ITk''14]]</f>
        <v>0.2</v>
      </c>
      <c r="Y8" s="69">
        <f>Table2[[#This Row],[RD_FASE2-16]]</f>
        <v>0</v>
      </c>
      <c r="Z8" s="40">
        <f>Table2[[#This Row],[HVR_CCPD-16]]</f>
        <v>0.2</v>
      </c>
      <c r="AA8" s="40">
        <f>Table2[[#This Row],[CHIPIX65-16]]</f>
        <v>0</v>
      </c>
      <c r="AB8" s="40">
        <f>Table2[[#This Row],[EU]]</f>
        <v>0</v>
      </c>
    </row>
    <row r="9" spans="1:28" s="21" customFormat="1">
      <c r="A9" s="17">
        <v>6</v>
      </c>
      <c r="B9" s="35" t="s">
        <v>64</v>
      </c>
      <c r="C9" s="35" t="s">
        <v>76</v>
      </c>
      <c r="D9" s="35" t="s">
        <v>77</v>
      </c>
      <c r="E9" s="35" t="s">
        <v>71</v>
      </c>
      <c r="F9" s="36">
        <v>0.2</v>
      </c>
      <c r="G9" s="36">
        <v>0.2</v>
      </c>
      <c r="H9" s="36">
        <v>0.2</v>
      </c>
      <c r="I9" s="36"/>
      <c r="J9" s="36"/>
      <c r="K9" s="36"/>
      <c r="L9" s="36"/>
      <c r="M9" s="36"/>
      <c r="N9" s="36" t="s">
        <v>68</v>
      </c>
      <c r="O9" s="35"/>
      <c r="P9"/>
      <c r="Q9"/>
      <c r="R9"/>
      <c r="S9" s="37">
        <f>Table2[[#This Row],[No.]]</f>
        <v>6</v>
      </c>
      <c r="T9" s="67" t="str">
        <f>Table2[[#This Row],[Sezione]]</f>
        <v>BO</v>
      </c>
      <c r="U9" s="68" t="str">
        <f>Table2[[#This Row],[Nome]]</f>
        <v>Antonio</v>
      </c>
      <c r="V9" s="68" t="str">
        <f>Table2[[#This Row],[Cognome]]</f>
        <v>Sidoti</v>
      </c>
      <c r="W9" s="68" t="str">
        <f>Table2[[#This Row],[Ruolo]]</f>
        <v>RIC</v>
      </c>
      <c r="X9" s="69">
        <f>Table2[[#This Row],[ITk''14]]</f>
        <v>0.2</v>
      </c>
      <c r="Y9" s="69">
        <f>Table2[[#This Row],[RD_FASE2-16]]</f>
        <v>0.2</v>
      </c>
      <c r="Z9" s="40">
        <f>Table2[[#This Row],[HVR_CCPD-16]]</f>
        <v>0</v>
      </c>
      <c r="AA9" s="40">
        <f>Table2[[#This Row],[CHIPIX65-16]]</f>
        <v>0</v>
      </c>
      <c r="AB9" s="40">
        <f>Table2[[#This Row],[EU]]</f>
        <v>0</v>
      </c>
    </row>
    <row r="10" spans="1:28" s="21" customFormat="1">
      <c r="A10" s="17">
        <v>7</v>
      </c>
      <c r="B10" s="35" t="s">
        <v>64</v>
      </c>
      <c r="C10" s="35" t="s">
        <v>78</v>
      </c>
      <c r="D10" s="35" t="s">
        <v>79</v>
      </c>
      <c r="E10" s="35" t="s">
        <v>80</v>
      </c>
      <c r="F10" s="36"/>
      <c r="G10" s="36">
        <v>0.2</v>
      </c>
      <c r="H10" s="36">
        <v>0.2</v>
      </c>
      <c r="I10" s="36"/>
      <c r="J10" s="36"/>
      <c r="K10" s="36"/>
      <c r="L10" s="36"/>
      <c r="M10" s="36"/>
      <c r="N10" s="36" t="s">
        <v>68</v>
      </c>
      <c r="O10" s="35"/>
      <c r="P10"/>
      <c r="Q10"/>
      <c r="R10"/>
      <c r="S10" s="37">
        <f>Table2[[#This Row],[No.]]</f>
        <v>7</v>
      </c>
      <c r="T10" s="67" t="str">
        <f>Table2[[#This Row],[Sezione]]</f>
        <v>BO</v>
      </c>
      <c r="U10" s="68" t="str">
        <f>Table2[[#This Row],[Nome]]</f>
        <v>Maximiliano</v>
      </c>
      <c r="V10" s="68" t="str">
        <f>Table2[[#This Row],[Cognome]]</f>
        <v>Sioli</v>
      </c>
      <c r="W10" s="68" t="str">
        <f>Table2[[#This Row],[Ruolo]]</f>
        <v>PA</v>
      </c>
      <c r="X10" s="69">
        <f>Table2[[#This Row],[ITk''14]]</f>
        <v>0</v>
      </c>
      <c r="Y10" s="69">
        <f>Table2[[#This Row],[RD_FASE2-16]]</f>
        <v>0.2</v>
      </c>
      <c r="Z10" s="40">
        <f>Table2[[#This Row],[HVR_CCPD-16]]</f>
        <v>0</v>
      </c>
      <c r="AA10" s="40">
        <f>Table2[[#This Row],[CHIPIX65-16]]</f>
        <v>0</v>
      </c>
      <c r="AB10" s="40">
        <f>Table2[[#This Row],[EU]]</f>
        <v>0</v>
      </c>
    </row>
    <row r="11" spans="1:28" s="21" customFormat="1">
      <c r="A11" s="17">
        <v>8</v>
      </c>
      <c r="B11" s="35" t="s">
        <v>64</v>
      </c>
      <c r="C11" s="35" t="s">
        <v>81</v>
      </c>
      <c r="D11" s="35" t="s">
        <v>82</v>
      </c>
      <c r="E11" s="35" t="s">
        <v>80</v>
      </c>
      <c r="F11" s="36">
        <v>0.2</v>
      </c>
      <c r="G11" s="36"/>
      <c r="H11" s="36"/>
      <c r="I11" s="36">
        <v>0.1</v>
      </c>
      <c r="J11" s="36">
        <v>0.1</v>
      </c>
      <c r="K11" s="36"/>
      <c r="L11" s="36"/>
      <c r="M11" s="36"/>
      <c r="N11" s="36" t="s">
        <v>68</v>
      </c>
      <c r="O11" s="35"/>
      <c r="P11"/>
      <c r="Q11"/>
      <c r="R11"/>
      <c r="S11" s="37">
        <f>Table2[[#This Row],[No.]]</f>
        <v>8</v>
      </c>
      <c r="T11" s="67" t="str">
        <f>Table2[[#This Row],[Sezione]]</f>
        <v>BO</v>
      </c>
      <c r="U11" s="68" t="str">
        <f>Table2[[#This Row],[Nome]]</f>
        <v>Mauro</v>
      </c>
      <c r="V11" s="68" t="str">
        <f>Table2[[#This Row],[Cognome]]</f>
        <v>Villa</v>
      </c>
      <c r="W11" s="68" t="str">
        <f>Table2[[#This Row],[Ruolo]]</f>
        <v>PA</v>
      </c>
      <c r="X11" s="69">
        <f>Table2[[#This Row],[ITk''14]]</f>
        <v>0.2</v>
      </c>
      <c r="Y11" s="69">
        <f>Table2[[#This Row],[RD_FASE2-16]]</f>
        <v>0</v>
      </c>
      <c r="Z11" s="40">
        <f>Table2[[#This Row],[HVR_CCPD-16]]</f>
        <v>0.1</v>
      </c>
      <c r="AA11" s="40">
        <f>Table2[[#This Row],[CHIPIX65-16]]</f>
        <v>0</v>
      </c>
      <c r="AB11" s="40">
        <f>Table2[[#This Row],[EU]]</f>
        <v>0</v>
      </c>
    </row>
    <row r="12" spans="1:28" hidden="1">
      <c r="A12" s="17">
        <v>9</v>
      </c>
      <c r="B12" s="35" t="s">
        <v>83</v>
      </c>
      <c r="C12" s="35" t="s">
        <v>84</v>
      </c>
      <c r="D12" s="35" t="s">
        <v>85</v>
      </c>
      <c r="E12" s="35" t="s">
        <v>86</v>
      </c>
      <c r="F12" s="36">
        <v>0.1</v>
      </c>
      <c r="G12" s="36"/>
      <c r="H12" s="36"/>
      <c r="I12" s="36"/>
      <c r="J12" s="36"/>
      <c r="K12" s="36"/>
      <c r="L12" s="36"/>
      <c r="M12" s="36"/>
      <c r="N12" s="36"/>
      <c r="O12" s="35" t="s">
        <v>87</v>
      </c>
      <c r="S12" s="37">
        <f>Table2[[#This Row],[No.]]</f>
        <v>9</v>
      </c>
      <c r="T12" s="67" t="str">
        <f>Table2[[#This Row],[Sezione]]</f>
        <v>CS</v>
      </c>
      <c r="U12" s="68" t="str">
        <f>Table2[[#This Row],[Nome]]</f>
        <v xml:space="preserve">Giuseppe </v>
      </c>
      <c r="V12" s="68" t="str">
        <f>Table2[[#This Row],[Cognome]]</f>
        <v>Cocorullo</v>
      </c>
      <c r="W12" s="68" t="str">
        <f>Table2[[#This Row],[Ruolo]]</f>
        <v xml:space="preserve">PO </v>
      </c>
      <c r="X12" s="69">
        <f>Table2[[#This Row],[ITk''14]]</f>
        <v>0.1</v>
      </c>
      <c r="Y12" s="69">
        <f>Table2[[#This Row],[RD_FASE2-16]]</f>
        <v>0</v>
      </c>
      <c r="Z12" s="69">
        <f>Table2[[#This Row],[HVR_CCPD-16]]</f>
        <v>0</v>
      </c>
      <c r="AA12" s="69">
        <f>Table2[[#This Row],[CHIPIX65-16]]</f>
        <v>0</v>
      </c>
      <c r="AB12" s="69">
        <f>Table2[[#This Row],[EU]]</f>
        <v>0</v>
      </c>
    </row>
    <row r="13" spans="1:28" hidden="1">
      <c r="A13" s="17">
        <v>10</v>
      </c>
      <c r="B13" s="35" t="s">
        <v>83</v>
      </c>
      <c r="C13" s="35" t="s">
        <v>88</v>
      </c>
      <c r="D13" s="35" t="s">
        <v>89</v>
      </c>
      <c r="E13" s="35" t="s">
        <v>80</v>
      </c>
      <c r="F13" s="36">
        <v>0.1</v>
      </c>
      <c r="G13" s="36"/>
      <c r="H13" s="36"/>
      <c r="I13" s="36"/>
      <c r="J13" s="36"/>
      <c r="K13" s="36"/>
      <c r="L13" s="36"/>
      <c r="M13" s="36"/>
      <c r="N13" s="36"/>
      <c r="O13" s="35" t="s">
        <v>87</v>
      </c>
      <c r="S13" s="37">
        <f>Table2[[#This Row],[No.]]</f>
        <v>10</v>
      </c>
      <c r="T13" s="67" t="str">
        <f>Table2[[#This Row],[Sezione]]</f>
        <v>CS</v>
      </c>
      <c r="U13" s="68" t="str">
        <f>Table2[[#This Row],[Nome]]</f>
        <v>Felice</v>
      </c>
      <c r="V13" s="68" t="str">
        <f>Table2[[#This Row],[Cognome]]</f>
        <v>Crupi</v>
      </c>
      <c r="W13" s="68" t="str">
        <f>Table2[[#This Row],[Ruolo]]</f>
        <v>PA</v>
      </c>
      <c r="X13" s="69">
        <f>Table2[[#This Row],[ITk''14]]</f>
        <v>0.1</v>
      </c>
      <c r="Y13" s="69">
        <f>Table2[[#This Row],[RD_FASE2-16]]</f>
        <v>0</v>
      </c>
      <c r="Z13" s="69">
        <f>Table2[[#This Row],[HVR_CCPD-16]]</f>
        <v>0</v>
      </c>
      <c r="AA13" s="69">
        <f>Table2[[#This Row],[CHIPIX65-16]]</f>
        <v>0</v>
      </c>
      <c r="AB13" s="69">
        <f>Table2[[#This Row],[EU]]</f>
        <v>0</v>
      </c>
    </row>
    <row r="14" spans="1:28">
      <c r="A14" s="17">
        <v>11</v>
      </c>
      <c r="B14" s="35" t="s">
        <v>83</v>
      </c>
      <c r="C14" s="35" t="s">
        <v>90</v>
      </c>
      <c r="D14" s="35" t="s">
        <v>91</v>
      </c>
      <c r="E14" s="35" t="s">
        <v>92</v>
      </c>
      <c r="F14" s="36">
        <v>0.3</v>
      </c>
      <c r="G14" s="36">
        <v>0.3</v>
      </c>
      <c r="H14" s="36">
        <v>0.3</v>
      </c>
      <c r="I14" s="36"/>
      <c r="J14" s="36"/>
      <c r="K14" s="36"/>
      <c r="L14" s="36"/>
      <c r="M14" s="36"/>
      <c r="N14" s="36" t="s">
        <v>68</v>
      </c>
      <c r="O14" s="35"/>
      <c r="S14" s="37">
        <f>Table2[[#This Row],[No.]]</f>
        <v>11</v>
      </c>
      <c r="T14" s="67" t="str">
        <f>Table2[[#This Row],[Sezione]]</f>
        <v>CS</v>
      </c>
      <c r="U14" s="68" t="str">
        <f>Table2[[#This Row],[Nome]]</f>
        <v>Anna</v>
      </c>
      <c r="V14" s="68" t="str">
        <f>Table2[[#This Row],[Cognome]]</f>
        <v>Mastroberardino</v>
      </c>
      <c r="W14" s="68" t="str">
        <f>Table2[[#This Row],[Ruolo]]</f>
        <v xml:space="preserve">RU </v>
      </c>
      <c r="X14" s="69">
        <f>Table2[[#This Row],[ITk''14]]</f>
        <v>0.3</v>
      </c>
      <c r="Y14" s="69">
        <f>Table2[[#This Row],[RD_FASE2-16]]</f>
        <v>0.3</v>
      </c>
      <c r="Z14" s="69">
        <f>Table2[[#This Row],[HVR_CCPD-16]]</f>
        <v>0</v>
      </c>
      <c r="AA14" s="69">
        <f>Table2[[#This Row],[CHIPIX65-16]]</f>
        <v>0</v>
      </c>
      <c r="AB14" s="69">
        <f>Table2[[#This Row],[EU]]</f>
        <v>0</v>
      </c>
    </row>
    <row r="15" spans="1:28">
      <c r="A15" s="17">
        <v>12</v>
      </c>
      <c r="B15" s="35" t="s">
        <v>83</v>
      </c>
      <c r="C15" s="35" t="s">
        <v>93</v>
      </c>
      <c r="D15" s="35" t="s">
        <v>94</v>
      </c>
      <c r="E15" s="35" t="s">
        <v>95</v>
      </c>
      <c r="F15" s="36">
        <v>0.2</v>
      </c>
      <c r="G15" s="36">
        <v>0.3</v>
      </c>
      <c r="H15" s="36">
        <v>0.3</v>
      </c>
      <c r="I15" s="36"/>
      <c r="J15" s="36"/>
      <c r="K15" s="36"/>
      <c r="L15" s="36"/>
      <c r="M15" s="36"/>
      <c r="N15" s="36" t="s">
        <v>68</v>
      </c>
      <c r="O15" s="35"/>
      <c r="S15" s="37">
        <f>Table2[[#This Row],[No.]]</f>
        <v>12</v>
      </c>
      <c r="T15" s="67" t="str">
        <f>Table2[[#This Row],[Sezione]]</f>
        <v>CS</v>
      </c>
      <c r="U15" s="68" t="str">
        <f>Table2[[#This Row],[Nome]]</f>
        <v xml:space="preserve">Antonio </v>
      </c>
      <c r="V15" s="68" t="str">
        <f>Table2[[#This Row],[Cognome]]</f>
        <v>Policicchio</v>
      </c>
      <c r="W15" s="68" t="str">
        <f>Table2[[#This Row],[Ruolo]]</f>
        <v xml:space="preserve">Assegnista </v>
      </c>
      <c r="X15" s="69">
        <f>Table2[[#This Row],[ITk''14]]</f>
        <v>0.2</v>
      </c>
      <c r="Y15" s="69">
        <f>Table2[[#This Row],[RD_FASE2-16]]</f>
        <v>0.3</v>
      </c>
      <c r="Z15" s="69">
        <f>Table2[[#This Row],[HVR_CCPD-16]]</f>
        <v>0</v>
      </c>
      <c r="AA15" s="69">
        <f>Table2[[#This Row],[CHIPIX65-16]]</f>
        <v>0</v>
      </c>
      <c r="AB15" s="69">
        <f>Table2[[#This Row],[EU]]</f>
        <v>0</v>
      </c>
    </row>
    <row r="16" spans="1:28">
      <c r="A16" s="17">
        <v>13</v>
      </c>
      <c r="B16" s="35" t="s">
        <v>83</v>
      </c>
      <c r="C16" s="35" t="s">
        <v>96</v>
      </c>
      <c r="D16" s="35" t="s">
        <v>97</v>
      </c>
      <c r="E16" s="35" t="s">
        <v>95</v>
      </c>
      <c r="F16" s="36">
        <v>0.2</v>
      </c>
      <c r="G16" s="36">
        <v>0.3</v>
      </c>
      <c r="H16" s="36">
        <v>0.2</v>
      </c>
      <c r="I16" s="36"/>
      <c r="J16" s="36"/>
      <c r="K16" s="36"/>
      <c r="L16" s="36"/>
      <c r="M16" s="36"/>
      <c r="N16" s="36" t="s">
        <v>68</v>
      </c>
      <c r="O16" s="35"/>
      <c r="S16" s="37">
        <f>Table2[[#This Row],[No.]]</f>
        <v>13</v>
      </c>
      <c r="T16" s="67" t="str">
        <f>Table2[[#This Row],[Sezione]]</f>
        <v>CS</v>
      </c>
      <c r="U16" s="68" t="str">
        <f>Table2[[#This Row],[Nome]]</f>
        <v>Daniela</v>
      </c>
      <c r="V16" s="68" t="str">
        <f>Table2[[#This Row],[Cognome]]</f>
        <v>Salvatore</v>
      </c>
      <c r="W16" s="68" t="str">
        <f>Table2[[#This Row],[Ruolo]]</f>
        <v xml:space="preserve">Assegnista </v>
      </c>
      <c r="X16" s="69">
        <f>Table2[[#This Row],[ITk''14]]</f>
        <v>0.2</v>
      </c>
      <c r="Y16" s="69">
        <f>Table2[[#This Row],[RD_FASE2-16]]</f>
        <v>0.2</v>
      </c>
      <c r="Z16" s="69">
        <f>Table2[[#This Row],[HVR_CCPD-16]]</f>
        <v>0</v>
      </c>
      <c r="AA16" s="69">
        <f>Table2[[#This Row],[CHIPIX65-16]]</f>
        <v>0</v>
      </c>
      <c r="AB16" s="69">
        <f>Table2[[#This Row],[EU]]</f>
        <v>0</v>
      </c>
    </row>
    <row r="17" spans="1:28">
      <c r="A17" s="17">
        <v>14</v>
      </c>
      <c r="B17" s="35" t="s">
        <v>98</v>
      </c>
      <c r="C17" s="35" t="s">
        <v>99</v>
      </c>
      <c r="D17" s="35" t="s">
        <v>100</v>
      </c>
      <c r="E17" s="35" t="s">
        <v>95</v>
      </c>
      <c r="F17" s="36"/>
      <c r="G17" s="36"/>
      <c r="H17" s="36"/>
      <c r="I17" s="36">
        <v>0.1</v>
      </c>
      <c r="J17" s="36">
        <v>0.1</v>
      </c>
      <c r="K17" s="36"/>
      <c r="L17" s="36"/>
      <c r="M17" s="36"/>
      <c r="N17" s="36" t="s">
        <v>68</v>
      </c>
      <c r="O17" s="35"/>
      <c r="S17" s="37">
        <f>Table2[[#This Row],[No.]]</f>
        <v>14</v>
      </c>
      <c r="T17" s="38" t="str">
        <f>Table2[[#This Row],[Sezione]]</f>
        <v>GE</v>
      </c>
      <c r="U17" s="39" t="str">
        <f>Table2[[#This Row],[Nome]]</f>
        <v>Michele</v>
      </c>
      <c r="V17" s="39" t="str">
        <f>Table2[[#This Row],[Cognome]]</f>
        <v>Biasotti</v>
      </c>
      <c r="W17" s="39" t="str">
        <f>Table2[[#This Row],[Ruolo]]</f>
        <v xml:space="preserve">Assegnista </v>
      </c>
      <c r="X17" s="40">
        <f>Table2[[#This Row],[ITk''14]]</f>
        <v>0</v>
      </c>
      <c r="Y17" s="40">
        <f>Table2[[#This Row],[RD_FASE2-16]]</f>
        <v>0</v>
      </c>
      <c r="Z17" s="40">
        <f>Table2[[#This Row],[HVR_CCPD-16]]</f>
        <v>0.1</v>
      </c>
      <c r="AA17" s="40">
        <f>Table2[[#This Row],[CHIPIX65-16]]</f>
        <v>0</v>
      </c>
      <c r="AB17" s="40">
        <f>Table2[[#This Row],[EU]]</f>
        <v>0</v>
      </c>
    </row>
    <row r="18" spans="1:28" hidden="1">
      <c r="A18" s="17">
        <v>15</v>
      </c>
      <c r="B18" s="35" t="s">
        <v>98</v>
      </c>
      <c r="C18" s="35" t="s">
        <v>101</v>
      </c>
      <c r="D18" s="35" t="s">
        <v>102</v>
      </c>
      <c r="E18" s="35" t="s">
        <v>103</v>
      </c>
      <c r="F18" s="36"/>
      <c r="G18" s="36"/>
      <c r="H18" s="36"/>
      <c r="I18" s="36">
        <v>0.2</v>
      </c>
      <c r="J18" s="36"/>
      <c r="K18" s="36"/>
      <c r="L18" s="36"/>
      <c r="M18" s="36"/>
      <c r="N18" s="36"/>
      <c r="O18" s="35"/>
      <c r="S18" s="37">
        <f>Table2[[#This Row],[No.]]</f>
        <v>15</v>
      </c>
      <c r="T18" s="38" t="str">
        <f>Table2[[#This Row],[Sezione]]</f>
        <v>GE</v>
      </c>
      <c r="U18" s="39" t="str">
        <f>Table2[[#This Row],[Nome]]</f>
        <v>Valentina</v>
      </c>
      <c r="V18" s="39" t="str">
        <f>Table2[[#This Row],[Cognome]]</f>
        <v>Ceriale</v>
      </c>
      <c r="W18" s="39" t="str">
        <f>Table2[[#This Row],[Ruolo]]</f>
        <v xml:space="preserve">Dott. </v>
      </c>
      <c r="X18" s="40">
        <f>Table2[[#This Row],[ITk''14]]</f>
        <v>0</v>
      </c>
      <c r="Y18" s="40">
        <f>Table2[[#This Row],[RD_FASE2-16]]</f>
        <v>0</v>
      </c>
      <c r="Z18" s="40">
        <f>Table2[[#This Row],[HVR_CCPD-16]]</f>
        <v>0</v>
      </c>
      <c r="AA18" s="40">
        <f>Table2[[#This Row],[CHIPIX65-16]]</f>
        <v>0</v>
      </c>
      <c r="AB18" s="40">
        <f>Table2[[#This Row],[EU]]</f>
        <v>0</v>
      </c>
    </row>
    <row r="19" spans="1:28">
      <c r="A19" s="17">
        <v>16</v>
      </c>
      <c r="B19" s="35" t="s">
        <v>98</v>
      </c>
      <c r="C19" s="35" t="s">
        <v>104</v>
      </c>
      <c r="D19" s="35" t="s">
        <v>105</v>
      </c>
      <c r="E19" s="35" t="s">
        <v>106</v>
      </c>
      <c r="F19" s="36">
        <v>0.7</v>
      </c>
      <c r="G19" s="36">
        <v>0.55000000000000004</v>
      </c>
      <c r="H19" s="36">
        <v>0.6</v>
      </c>
      <c r="I19" s="36">
        <v>0.3</v>
      </c>
      <c r="J19" s="36">
        <v>0.3</v>
      </c>
      <c r="K19" s="36"/>
      <c r="L19" s="36"/>
      <c r="M19" s="36">
        <v>0.1</v>
      </c>
      <c r="N19" s="36" t="s">
        <v>68</v>
      </c>
      <c r="O19" s="35"/>
      <c r="S19" s="37">
        <f>Table2[[#This Row],[No.]]</f>
        <v>16</v>
      </c>
      <c r="T19" s="67" t="str">
        <f>Table2[[#This Row],[Sezione]]</f>
        <v>GE</v>
      </c>
      <c r="U19" s="68" t="str">
        <f>Table2[[#This Row],[Nome]]</f>
        <v>Giovanni</v>
      </c>
      <c r="V19" s="68" t="str">
        <f>Table2[[#This Row],[Cognome]]</f>
        <v>Darbo</v>
      </c>
      <c r="W19" s="68" t="str">
        <f>Table2[[#This Row],[Ruolo]]</f>
        <v>DR</v>
      </c>
      <c r="X19" s="69">
        <f>Table2[[#This Row],[ITk''14]]</f>
        <v>0.7</v>
      </c>
      <c r="Y19" s="69">
        <f>Table2[[#This Row],[RD_FASE2-16]]</f>
        <v>0.6</v>
      </c>
      <c r="Z19" s="69">
        <f>Table2[[#This Row],[HVR_CCPD-16]]</f>
        <v>0.3</v>
      </c>
      <c r="AA19" s="69">
        <f>Table2[[#This Row],[CHIPIX65-16]]</f>
        <v>0</v>
      </c>
      <c r="AB19" s="69">
        <f>Table2[[#This Row],[EU]]</f>
        <v>0.1</v>
      </c>
    </row>
    <row r="20" spans="1:28">
      <c r="A20" s="17">
        <v>17</v>
      </c>
      <c r="B20" s="35" t="s">
        <v>98</v>
      </c>
      <c r="C20" s="35" t="s">
        <v>107</v>
      </c>
      <c r="D20" s="35" t="s">
        <v>108</v>
      </c>
      <c r="E20" s="35" t="s">
        <v>95</v>
      </c>
      <c r="F20" s="36">
        <v>0.2</v>
      </c>
      <c r="G20" s="36"/>
      <c r="H20" s="36">
        <v>0.3</v>
      </c>
      <c r="I20" s="36"/>
      <c r="J20" s="36"/>
      <c r="K20" s="36"/>
      <c r="L20" s="36"/>
      <c r="M20" s="36"/>
      <c r="N20" s="36" t="s">
        <v>68</v>
      </c>
      <c r="O20" s="35"/>
      <c r="S20" s="37">
        <f>Table2[[#This Row],[No.]]</f>
        <v>17</v>
      </c>
      <c r="T20" s="67" t="str">
        <f>Table2[[#This Row],[Sezione]]</f>
        <v>GE</v>
      </c>
      <c r="U20" s="68" t="str">
        <f>Table2[[#This Row],[Nome]]</f>
        <v>Andrea</v>
      </c>
      <c r="V20" s="68" t="str">
        <f>Table2[[#This Row],[Cognome]]</f>
        <v>Favareto</v>
      </c>
      <c r="W20" s="68" t="str">
        <f>Table2[[#This Row],[Ruolo]]</f>
        <v xml:space="preserve">Assegnista </v>
      </c>
      <c r="X20" s="69">
        <f>Table2[[#This Row],[ITk''14]]</f>
        <v>0.2</v>
      </c>
      <c r="Y20" s="69">
        <f>Table2[[#This Row],[RD_FASE2-16]]</f>
        <v>0.3</v>
      </c>
      <c r="Z20" s="69">
        <f>Table2[[#This Row],[HVR_CCPD-16]]</f>
        <v>0</v>
      </c>
      <c r="AA20" s="69">
        <f>Table2[[#This Row],[CHIPIX65-16]]</f>
        <v>0</v>
      </c>
      <c r="AB20" s="69">
        <f>Table2[[#This Row],[EU]]</f>
        <v>0</v>
      </c>
    </row>
    <row r="21" spans="1:28">
      <c r="A21" s="17">
        <v>18</v>
      </c>
      <c r="B21" s="35" t="s">
        <v>98</v>
      </c>
      <c r="C21" s="35" t="s">
        <v>107</v>
      </c>
      <c r="D21" s="35" t="s">
        <v>109</v>
      </c>
      <c r="E21" s="35" t="s">
        <v>103</v>
      </c>
      <c r="F21" s="36">
        <v>0.5</v>
      </c>
      <c r="G21" s="36">
        <v>0.3</v>
      </c>
      <c r="H21" s="36">
        <v>0.3</v>
      </c>
      <c r="I21" s="36">
        <v>0.3</v>
      </c>
      <c r="J21" s="36">
        <v>0.3</v>
      </c>
      <c r="K21" s="36"/>
      <c r="L21" s="36"/>
      <c r="M21" s="36"/>
      <c r="N21" s="36" t="s">
        <v>68</v>
      </c>
      <c r="O21" s="35"/>
      <c r="S21" s="37">
        <f>Table2[[#This Row],[No.]]</f>
        <v>18</v>
      </c>
      <c r="T21" s="67" t="str">
        <f>Table2[[#This Row],[Sezione]]</f>
        <v>GE</v>
      </c>
      <c r="U21" s="68" t="str">
        <f>Table2[[#This Row],[Nome]]</f>
        <v>Andrea</v>
      </c>
      <c r="V21" s="68" t="str">
        <f>Table2[[#This Row],[Cognome]]</f>
        <v>Gaudiello</v>
      </c>
      <c r="W21" s="68" t="str">
        <f>Table2[[#This Row],[Ruolo]]</f>
        <v xml:space="preserve">Dott. </v>
      </c>
      <c r="X21" s="69">
        <f>Table2[[#This Row],[ITk''14]]</f>
        <v>0.5</v>
      </c>
      <c r="Y21" s="69">
        <f>Table2[[#This Row],[RD_FASE2-16]]</f>
        <v>0.3</v>
      </c>
      <c r="Z21" s="69">
        <f>Table2[[#This Row],[HVR_CCPD-16]]</f>
        <v>0.3</v>
      </c>
      <c r="AA21" s="69">
        <f>Table2[[#This Row],[CHIPIX65-16]]</f>
        <v>0</v>
      </c>
      <c r="AB21" s="69">
        <f>Table2[[#This Row],[EU]]</f>
        <v>0</v>
      </c>
    </row>
    <row r="22" spans="1:28">
      <c r="A22" s="17">
        <v>19</v>
      </c>
      <c r="B22" s="35" t="s">
        <v>98</v>
      </c>
      <c r="C22" s="35" t="s">
        <v>110</v>
      </c>
      <c r="D22" s="35" t="s">
        <v>111</v>
      </c>
      <c r="E22" s="35" t="s">
        <v>71</v>
      </c>
      <c r="F22" s="36">
        <v>0.2</v>
      </c>
      <c r="G22" s="36">
        <v>0.3</v>
      </c>
      <c r="H22" s="36">
        <v>0.3</v>
      </c>
      <c r="I22" s="36">
        <v>0.1</v>
      </c>
      <c r="J22" s="36">
        <v>0.1</v>
      </c>
      <c r="K22" s="36"/>
      <c r="L22" s="36"/>
      <c r="M22" s="36"/>
      <c r="N22" s="36" t="s">
        <v>68</v>
      </c>
      <c r="O22" s="35"/>
      <c r="S22" s="37">
        <f>Table2[[#This Row],[No.]]</f>
        <v>19</v>
      </c>
      <c r="T22" s="67" t="str">
        <f>Table2[[#This Row],[Sezione]]</f>
        <v>GE</v>
      </c>
      <c r="U22" s="68" t="str">
        <f>Table2[[#This Row],[Nome]]</f>
        <v>Claudia</v>
      </c>
      <c r="V22" s="68" t="str">
        <f>Table2[[#This Row],[Cognome]]</f>
        <v>Gemme</v>
      </c>
      <c r="W22" s="68" t="str">
        <f>Table2[[#This Row],[Ruolo]]</f>
        <v>RIC</v>
      </c>
      <c r="X22" s="69">
        <f>Table2[[#This Row],[ITk''14]]</f>
        <v>0.2</v>
      </c>
      <c r="Y22" s="69">
        <f>Table2[[#This Row],[RD_FASE2-16]]</f>
        <v>0.3</v>
      </c>
      <c r="Z22" s="69">
        <f>Table2[[#This Row],[HVR_CCPD-16]]</f>
        <v>0.1</v>
      </c>
      <c r="AA22" s="69">
        <f>Table2[[#This Row],[CHIPIX65-16]]</f>
        <v>0</v>
      </c>
      <c r="AB22" s="69">
        <f>Table2[[#This Row],[EU]]</f>
        <v>0</v>
      </c>
    </row>
    <row r="23" spans="1:28">
      <c r="A23" s="17">
        <v>20</v>
      </c>
      <c r="B23" s="35" t="s">
        <v>98</v>
      </c>
      <c r="C23" s="35" t="s">
        <v>112</v>
      </c>
      <c r="D23" s="35" t="s">
        <v>113</v>
      </c>
      <c r="E23" s="35" t="s">
        <v>95</v>
      </c>
      <c r="F23" s="36">
        <v>0.2</v>
      </c>
      <c r="G23" s="36">
        <v>0.1</v>
      </c>
      <c r="H23" s="36">
        <v>0.1</v>
      </c>
      <c r="I23" s="36"/>
      <c r="J23" s="36"/>
      <c r="K23" s="36"/>
      <c r="L23" s="36"/>
      <c r="M23" s="36"/>
      <c r="N23" s="36" t="s">
        <v>68</v>
      </c>
      <c r="O23" s="35"/>
      <c r="S23" s="37">
        <f>Table2[[#This Row],[No.]]</f>
        <v>20</v>
      </c>
      <c r="T23" s="67" t="str">
        <f>Table2[[#This Row],[Sezione]]</f>
        <v>GE</v>
      </c>
      <c r="U23" s="68" t="str">
        <f>Table2[[#This Row],[Nome]]</f>
        <v>Elisa</v>
      </c>
      <c r="V23" s="68" t="str">
        <f>Table2[[#This Row],[Cognome]]</f>
        <v>Guido</v>
      </c>
      <c r="W23" s="68" t="str">
        <f>Table2[[#This Row],[Ruolo]]</f>
        <v xml:space="preserve">Assegnista </v>
      </c>
      <c r="X23" s="69">
        <f>Table2[[#This Row],[ITk''14]]</f>
        <v>0.2</v>
      </c>
      <c r="Y23" s="69">
        <f>Table2[[#This Row],[RD_FASE2-16]]</f>
        <v>0.1</v>
      </c>
      <c r="Z23" s="69">
        <f>Table2[[#This Row],[HVR_CCPD-16]]</f>
        <v>0</v>
      </c>
      <c r="AA23" s="69">
        <f>Table2[[#This Row],[CHIPIX65-16]]</f>
        <v>0</v>
      </c>
      <c r="AB23" s="69">
        <f>Table2[[#This Row],[EU]]</f>
        <v>0</v>
      </c>
    </row>
    <row r="24" spans="1:28">
      <c r="A24" s="17">
        <v>21</v>
      </c>
      <c r="B24" s="35" t="s">
        <v>98</v>
      </c>
      <c r="C24" s="35" t="s">
        <v>114</v>
      </c>
      <c r="D24" s="35" t="s">
        <v>115</v>
      </c>
      <c r="E24" s="35" t="s">
        <v>116</v>
      </c>
      <c r="F24" s="36">
        <v>0.7</v>
      </c>
      <c r="G24" s="36">
        <v>0.6</v>
      </c>
      <c r="H24" s="36">
        <v>0.6</v>
      </c>
      <c r="I24" s="36">
        <v>0.2</v>
      </c>
      <c r="J24" s="36">
        <v>0.2</v>
      </c>
      <c r="K24" s="36"/>
      <c r="L24" s="36"/>
      <c r="M24" s="36"/>
      <c r="N24" s="36" t="s">
        <v>68</v>
      </c>
      <c r="O24" s="35"/>
      <c r="S24" s="37">
        <f>Table2[[#This Row],[No.]]</f>
        <v>21</v>
      </c>
      <c r="T24" s="67" t="str">
        <f>Table2[[#This Row],[Sezione]]</f>
        <v>GE</v>
      </c>
      <c r="U24" s="68" t="str">
        <f>Table2[[#This Row],[Nome]]</f>
        <v>Paolo</v>
      </c>
      <c r="V24" s="68" t="str">
        <f>Table2[[#This Row],[Cognome]]</f>
        <v>Morettini</v>
      </c>
      <c r="W24" s="68" t="str">
        <f>Table2[[#This Row],[Ruolo]]</f>
        <v>1-RIC</v>
      </c>
      <c r="X24" s="69">
        <f>Table2[[#This Row],[ITk''14]]</f>
        <v>0.7</v>
      </c>
      <c r="Y24" s="69">
        <f>Table2[[#This Row],[RD_FASE2-16]]</f>
        <v>0.6</v>
      </c>
      <c r="Z24" s="69">
        <f>Table2[[#This Row],[HVR_CCPD-16]]</f>
        <v>0.2</v>
      </c>
      <c r="AA24" s="69">
        <f>Table2[[#This Row],[CHIPIX65-16]]</f>
        <v>0</v>
      </c>
      <c r="AB24" s="69">
        <f>Table2[[#This Row],[EU]]</f>
        <v>0</v>
      </c>
    </row>
    <row r="25" spans="1:28">
      <c r="A25" s="17">
        <v>22</v>
      </c>
      <c r="B25" s="35" t="s">
        <v>98</v>
      </c>
      <c r="C25" s="35" t="s">
        <v>117</v>
      </c>
      <c r="D25" s="41" t="s">
        <v>118</v>
      </c>
      <c r="E25" s="35" t="s">
        <v>106</v>
      </c>
      <c r="F25" s="36">
        <v>0.2</v>
      </c>
      <c r="G25" s="36"/>
      <c r="H25" s="36">
        <v>0.2</v>
      </c>
      <c r="I25" s="36">
        <v>0.2</v>
      </c>
      <c r="J25" s="36">
        <v>0.1</v>
      </c>
      <c r="K25" s="36"/>
      <c r="L25" s="36"/>
      <c r="M25" s="36"/>
      <c r="N25" s="36" t="s">
        <v>68</v>
      </c>
      <c r="O25" s="35"/>
      <c r="S25" s="37">
        <f>Table2[[#This Row],[No.]]</f>
        <v>22</v>
      </c>
      <c r="T25" s="67" t="str">
        <f>Table2[[#This Row],[Sezione]]</f>
        <v>GE</v>
      </c>
      <c r="U25" s="68" t="str">
        <f>Table2[[#This Row],[Nome]]</f>
        <v>Leonardo</v>
      </c>
      <c r="V25" s="68" t="str">
        <f>Table2[[#This Row],[Cognome]]</f>
        <v>Rossi</v>
      </c>
      <c r="W25" s="68" t="str">
        <f>Table2[[#This Row],[Ruolo]]</f>
        <v>DR</v>
      </c>
      <c r="X25" s="69">
        <f>Table2[[#This Row],[ITk''14]]</f>
        <v>0.2</v>
      </c>
      <c r="Y25" s="69">
        <f>Table2[[#This Row],[RD_FASE2-16]]</f>
        <v>0.2</v>
      </c>
      <c r="Z25" s="69">
        <f>Table2[[#This Row],[HVR_CCPD-16]]</f>
        <v>0.1</v>
      </c>
      <c r="AA25" s="69">
        <f>Table2[[#This Row],[CHIPIX65-16]]</f>
        <v>0</v>
      </c>
      <c r="AB25" s="69">
        <f>Table2[[#This Row],[EU]]</f>
        <v>0</v>
      </c>
    </row>
    <row r="26" spans="1:28">
      <c r="A26" s="17">
        <v>23</v>
      </c>
      <c r="B26" s="35" t="s">
        <v>98</v>
      </c>
      <c r="C26" s="35" t="s">
        <v>119</v>
      </c>
      <c r="D26" s="41" t="s">
        <v>120</v>
      </c>
      <c r="E26" s="35" t="s">
        <v>80</v>
      </c>
      <c r="F26" s="42"/>
      <c r="G26" s="36">
        <v>0.3</v>
      </c>
      <c r="H26" s="36">
        <v>0.4</v>
      </c>
      <c r="I26" s="36">
        <v>0.2</v>
      </c>
      <c r="J26" s="36">
        <v>0.2</v>
      </c>
      <c r="K26" s="36"/>
      <c r="L26" s="36"/>
      <c r="M26" s="36"/>
      <c r="N26" s="36" t="s">
        <v>68</v>
      </c>
      <c r="O26" s="35"/>
      <c r="S26" s="37">
        <f>Table2[[#This Row],[No.]]</f>
        <v>23</v>
      </c>
      <c r="T26" s="67" t="str">
        <f>Table2[[#This Row],[Sezione]]</f>
        <v>GE</v>
      </c>
      <c r="U26" s="68" t="str">
        <f>Table2[[#This Row],[Nome]]</f>
        <v>Mario</v>
      </c>
      <c r="V26" s="68" t="str">
        <f>Table2[[#This Row],[Cognome]]</f>
        <v>Sannino</v>
      </c>
      <c r="W26" s="68" t="str">
        <f>Table2[[#This Row],[Ruolo]]</f>
        <v>PA</v>
      </c>
      <c r="X26" s="69">
        <f>Table2[[#This Row],[ITk''14]]</f>
        <v>0</v>
      </c>
      <c r="Y26" s="69">
        <f>Table2[[#This Row],[RD_FASE2-16]]</f>
        <v>0.4</v>
      </c>
      <c r="Z26" s="69">
        <f>Table2[[#This Row],[HVR_CCPD-16]]</f>
        <v>0.2</v>
      </c>
      <c r="AA26" s="69">
        <f>Table2[[#This Row],[CHIPIX65-16]]</f>
        <v>0</v>
      </c>
      <c r="AB26" s="69">
        <f>Table2[[#This Row],[EU]]</f>
        <v>0</v>
      </c>
    </row>
    <row r="27" spans="1:28">
      <c r="A27" s="17">
        <v>24</v>
      </c>
      <c r="B27" s="35" t="s">
        <v>121</v>
      </c>
      <c r="C27" s="35" t="s">
        <v>122</v>
      </c>
      <c r="D27" s="35" t="s">
        <v>123</v>
      </c>
      <c r="E27" s="35" t="s">
        <v>71</v>
      </c>
      <c r="F27" s="36">
        <v>0.8</v>
      </c>
      <c r="G27" s="36">
        <v>0.5</v>
      </c>
      <c r="H27" s="36">
        <v>0.5</v>
      </c>
      <c r="I27" s="36"/>
      <c r="J27" s="36"/>
      <c r="K27" s="36"/>
      <c r="L27" s="36"/>
      <c r="M27" s="36"/>
      <c r="N27" s="36" t="s">
        <v>68</v>
      </c>
      <c r="O27" s="35"/>
      <c r="S27" s="37">
        <f>Table2[[#This Row],[No.]]</f>
        <v>24</v>
      </c>
      <c r="T27" s="38" t="str">
        <f>Table2[[#This Row],[Sezione]]</f>
        <v>MI</v>
      </c>
      <c r="U27" s="39" t="str">
        <f>Table2[[#This Row],[Nome]]</f>
        <v>Gianluca</v>
      </c>
      <c r="V27" s="39" t="str">
        <f>Table2[[#This Row],[Cognome]]</f>
        <v>Alimonti</v>
      </c>
      <c r="W27" s="39" t="str">
        <f>Table2[[#This Row],[Ruolo]]</f>
        <v>RIC</v>
      </c>
      <c r="X27" s="40">
        <f>Table2[[#This Row],[ITk''14]]</f>
        <v>0.8</v>
      </c>
      <c r="Y27" s="40">
        <f>Table2[[#This Row],[RD_FASE2-16]]</f>
        <v>0.5</v>
      </c>
      <c r="Z27" s="40">
        <f>Table2[[#This Row],[HVR_CCPD-16]]</f>
        <v>0</v>
      </c>
      <c r="AA27" s="40">
        <f>Table2[[#This Row],[CHIPIX65-16]]</f>
        <v>0</v>
      </c>
      <c r="AB27" s="40">
        <f>Table2[[#This Row],[EU]]</f>
        <v>0</v>
      </c>
    </row>
    <row r="28" spans="1:28">
      <c r="A28" s="17">
        <v>25</v>
      </c>
      <c r="B28" s="35" t="s">
        <v>121</v>
      </c>
      <c r="C28" s="35" t="s">
        <v>124</v>
      </c>
      <c r="D28" s="35" t="s">
        <v>125</v>
      </c>
      <c r="E28" s="35" t="s">
        <v>80</v>
      </c>
      <c r="F28" s="36">
        <v>0.3</v>
      </c>
      <c r="G28" s="36"/>
      <c r="H28" s="36"/>
      <c r="I28" s="36">
        <v>0.3</v>
      </c>
      <c r="J28" s="36">
        <v>0.3</v>
      </c>
      <c r="K28" s="36"/>
      <c r="L28" s="36"/>
      <c r="M28" s="36"/>
      <c r="N28" s="36" t="s">
        <v>68</v>
      </c>
      <c r="O28" s="35"/>
      <c r="S28" s="37">
        <f>Table2[[#This Row],[No.]]</f>
        <v>25</v>
      </c>
      <c r="T28" s="38" t="str">
        <f>Table2[[#This Row],[Sezione]]</f>
        <v>MI</v>
      </c>
      <c r="U28" s="39" t="str">
        <f>Table2[[#This Row],[Nome]]</f>
        <v>Attilio</v>
      </c>
      <c r="V28" s="39" t="str">
        <f>Table2[[#This Row],[Cognome]]</f>
        <v>Andreazza</v>
      </c>
      <c r="W28" s="39" t="str">
        <f>Table2[[#This Row],[Ruolo]]</f>
        <v>PA</v>
      </c>
      <c r="X28" s="40">
        <f>Table2[[#This Row],[ITk''14]]</f>
        <v>0.3</v>
      </c>
      <c r="Y28" s="40">
        <f>Table2[[#This Row],[RD_FASE2-16]]</f>
        <v>0</v>
      </c>
      <c r="Z28" s="40">
        <f>Table2[[#This Row],[HVR_CCPD-16]]</f>
        <v>0.3</v>
      </c>
      <c r="AA28" s="40">
        <f>Table2[[#This Row],[CHIPIX65-16]]</f>
        <v>0</v>
      </c>
      <c r="AB28" s="40">
        <f>Table2[[#This Row],[EU]]</f>
        <v>0</v>
      </c>
    </row>
    <row r="29" spans="1:28" hidden="1">
      <c r="A29" s="17">
        <v>26</v>
      </c>
      <c r="B29" s="35" t="s">
        <v>121</v>
      </c>
      <c r="C29" s="35" t="s">
        <v>126</v>
      </c>
      <c r="D29" s="35" t="s">
        <v>127</v>
      </c>
      <c r="E29" s="35" t="s">
        <v>95</v>
      </c>
      <c r="F29" s="36">
        <v>0.2</v>
      </c>
      <c r="G29" s="36"/>
      <c r="H29" s="36"/>
      <c r="I29" s="36"/>
      <c r="J29" s="36"/>
      <c r="K29" s="36"/>
      <c r="L29" s="36"/>
      <c r="M29" s="36"/>
      <c r="N29" s="36"/>
      <c r="O29" s="35" t="s">
        <v>128</v>
      </c>
      <c r="S29" s="37">
        <f>Table2[[#This Row],[No.]]</f>
        <v>26</v>
      </c>
      <c r="T29" s="38" t="str">
        <f>Table2[[#This Row],[Sezione]]</f>
        <v>MI</v>
      </c>
      <c r="U29" s="39" t="str">
        <f>Table2[[#This Row],[Nome]]</f>
        <v>Alessandra</v>
      </c>
      <c r="V29" s="39" t="str">
        <f>Table2[[#This Row],[Cognome]]</f>
        <v>Camplani</v>
      </c>
      <c r="W29" s="39" t="str">
        <f>Table2[[#This Row],[Ruolo]]</f>
        <v xml:space="preserve">Assegnista </v>
      </c>
      <c r="X29" s="40">
        <f>Table2[[#This Row],[ITk''14]]</f>
        <v>0.2</v>
      </c>
      <c r="Y29" s="40">
        <f>Table2[[#This Row],[RD_FASE2-16]]</f>
        <v>0</v>
      </c>
      <c r="Z29" s="40">
        <f>Table2[[#This Row],[HVR_CCPD-16]]</f>
        <v>0</v>
      </c>
      <c r="AA29" s="40">
        <f>Table2[[#This Row],[CHIPIX65-16]]</f>
        <v>0</v>
      </c>
      <c r="AB29" s="40">
        <f>Table2[[#This Row],[EU]]</f>
        <v>0</v>
      </c>
    </row>
    <row r="30" spans="1:28">
      <c r="A30" s="17">
        <v>27</v>
      </c>
      <c r="B30" s="35" t="s">
        <v>121</v>
      </c>
      <c r="C30" s="35" t="s">
        <v>81</v>
      </c>
      <c r="D30" s="35" t="s">
        <v>129</v>
      </c>
      <c r="E30" s="35" t="s">
        <v>130</v>
      </c>
      <c r="F30" s="36">
        <v>0.2</v>
      </c>
      <c r="G30" s="36"/>
      <c r="H30" s="36"/>
      <c r="I30" s="36">
        <v>0.15</v>
      </c>
      <c r="J30" s="36">
        <v>0.15</v>
      </c>
      <c r="K30" s="36"/>
      <c r="L30" s="36"/>
      <c r="M30" s="36"/>
      <c r="N30" s="36" t="s">
        <v>68</v>
      </c>
      <c r="O30" s="35" t="s">
        <v>131</v>
      </c>
      <c r="S30" s="37">
        <f>Table2[[#This Row],[No.]]</f>
        <v>27</v>
      </c>
      <c r="T30" s="38" t="str">
        <f>Table2[[#This Row],[Sezione]]</f>
        <v>MI</v>
      </c>
      <c r="U30" s="39" t="str">
        <f>Table2[[#This Row],[Nome]]</f>
        <v>Mauro</v>
      </c>
      <c r="V30" s="39" t="str">
        <f>Table2[[#This Row],[Cognome]]</f>
        <v>Citterio</v>
      </c>
      <c r="W30" s="39" t="str">
        <f>Table2[[#This Row],[Ruolo]]</f>
        <v>DTEC</v>
      </c>
      <c r="X30" s="40">
        <f>Table2[[#This Row],[ITk''14]]</f>
        <v>0.2</v>
      </c>
      <c r="Y30" s="40">
        <f>Table2[[#This Row],[RD_FASE2-16]]</f>
        <v>0</v>
      </c>
      <c r="Z30" s="40">
        <f>Table2[[#This Row],[HVR_CCPD-16]]</f>
        <v>0.15</v>
      </c>
      <c r="AA30" s="40">
        <f>Table2[[#This Row],[CHIPIX65-16]]</f>
        <v>0</v>
      </c>
      <c r="AB30" s="40">
        <f>Table2[[#This Row],[EU]]</f>
        <v>0</v>
      </c>
    </row>
    <row r="31" spans="1:28">
      <c r="A31" s="17">
        <v>28</v>
      </c>
      <c r="B31" s="35" t="s">
        <v>121</v>
      </c>
      <c r="C31" s="35" t="s">
        <v>132</v>
      </c>
      <c r="D31" s="35" t="s">
        <v>133</v>
      </c>
      <c r="E31" s="35" t="s">
        <v>134</v>
      </c>
      <c r="F31" s="36">
        <v>0.3</v>
      </c>
      <c r="G31" s="36">
        <v>0.3</v>
      </c>
      <c r="H31" s="36">
        <v>0.3</v>
      </c>
      <c r="I31" s="36"/>
      <c r="J31" s="36"/>
      <c r="K31" s="36"/>
      <c r="L31" s="36"/>
      <c r="M31" s="36"/>
      <c r="N31" s="36" t="s">
        <v>68</v>
      </c>
      <c r="O31" s="35"/>
      <c r="S31" s="37">
        <f>Table2[[#This Row],[No.]]</f>
        <v>28</v>
      </c>
      <c r="T31" s="38" t="str">
        <f>Table2[[#This Row],[Sezione]]</f>
        <v>MI</v>
      </c>
      <c r="U31" s="39" t="str">
        <f>Table2[[#This Row],[Nome]]</f>
        <v>Simone</v>
      </c>
      <c r="V31" s="39" t="str">
        <f>Table2[[#This Row],[Cognome]]</f>
        <v>Coelli</v>
      </c>
      <c r="W31" s="39" t="str">
        <f>Table2[[#This Row],[Ruolo]]</f>
        <v>TEC</v>
      </c>
      <c r="X31" s="40">
        <f>Table2[[#This Row],[ITk''14]]</f>
        <v>0.3</v>
      </c>
      <c r="Y31" s="40">
        <f>Table2[[#This Row],[RD_FASE2-16]]</f>
        <v>0.3</v>
      </c>
      <c r="Z31" s="40">
        <f>Table2[[#This Row],[HVR_CCPD-16]]</f>
        <v>0</v>
      </c>
      <c r="AA31" s="40">
        <f>Table2[[#This Row],[CHIPIX65-16]]</f>
        <v>0</v>
      </c>
      <c r="AB31" s="40">
        <f>Table2[[#This Row],[EU]]</f>
        <v>0</v>
      </c>
    </row>
    <row r="32" spans="1:28" hidden="1">
      <c r="A32" s="17">
        <v>29</v>
      </c>
      <c r="B32" s="35" t="s">
        <v>121</v>
      </c>
      <c r="C32" s="35" t="s">
        <v>135</v>
      </c>
      <c r="D32" s="35" t="s">
        <v>136</v>
      </c>
      <c r="E32" s="35" t="s">
        <v>71</v>
      </c>
      <c r="F32" s="36">
        <v>0.2</v>
      </c>
      <c r="G32" s="36"/>
      <c r="H32" s="36"/>
      <c r="I32" s="36"/>
      <c r="J32" s="36"/>
      <c r="K32" s="36"/>
      <c r="L32" s="36"/>
      <c r="M32" s="36"/>
      <c r="N32" s="36"/>
      <c r="O32" s="35"/>
      <c r="S32" s="37">
        <f>Table2[[#This Row],[No.]]</f>
        <v>29</v>
      </c>
      <c r="T32" s="38" t="str">
        <f>Table2[[#This Row],[Sezione]]</f>
        <v>MI</v>
      </c>
      <c r="U32" s="39" t="str">
        <f>Table2[[#This Row],[Nome]]</f>
        <v>Tommaso</v>
      </c>
      <c r="V32" s="39" t="str">
        <f>Table2[[#This Row],[Cognome]]</f>
        <v>Lari</v>
      </c>
      <c r="W32" s="39" t="str">
        <f>Table2[[#This Row],[Ruolo]]</f>
        <v>RIC</v>
      </c>
      <c r="X32" s="40">
        <f>Table2[[#This Row],[ITk''14]]</f>
        <v>0.2</v>
      </c>
      <c r="Y32" s="40">
        <f>Table2[[#This Row],[RD_FASE2-16]]</f>
        <v>0</v>
      </c>
      <c r="Z32" s="40">
        <f>Table2[[#This Row],[HVR_CCPD-16]]</f>
        <v>0</v>
      </c>
      <c r="AA32" s="40">
        <f>Table2[[#This Row],[CHIPIX65-16]]</f>
        <v>0</v>
      </c>
      <c r="AB32" s="40">
        <f>Table2[[#This Row],[EU]]</f>
        <v>0</v>
      </c>
    </row>
    <row r="33" spans="1:28">
      <c r="A33" s="17">
        <v>30</v>
      </c>
      <c r="B33" s="35" t="s">
        <v>121</v>
      </c>
      <c r="C33" s="35" t="s">
        <v>137</v>
      </c>
      <c r="D33" s="35" t="s">
        <v>138</v>
      </c>
      <c r="E33" s="35" t="s">
        <v>80</v>
      </c>
      <c r="F33" s="36">
        <v>0.2</v>
      </c>
      <c r="G33" s="36"/>
      <c r="H33" s="36"/>
      <c r="I33" s="36">
        <v>0.2</v>
      </c>
      <c r="J33" s="36">
        <v>0.2</v>
      </c>
      <c r="K33" s="36">
        <v>0.4</v>
      </c>
      <c r="L33" s="36">
        <v>0.4</v>
      </c>
      <c r="M33" s="36"/>
      <c r="N33" s="36" t="s">
        <v>68</v>
      </c>
      <c r="O33" s="35" t="s">
        <v>131</v>
      </c>
      <c r="S33" s="37">
        <f>Table2[[#This Row],[No.]]</f>
        <v>30</v>
      </c>
      <c r="T33" s="38" t="str">
        <f>Table2[[#This Row],[Sezione]]</f>
        <v>MI</v>
      </c>
      <c r="U33" s="39" t="str">
        <f>Table2[[#This Row],[Nome]]</f>
        <v>Valentino</v>
      </c>
      <c r="V33" s="39" t="str">
        <f>Table2[[#This Row],[Cognome]]</f>
        <v>Liberali</v>
      </c>
      <c r="W33" s="39" t="str">
        <f>Table2[[#This Row],[Ruolo]]</f>
        <v>PA</v>
      </c>
      <c r="X33" s="40">
        <f>Table2[[#This Row],[ITk''14]]</f>
        <v>0.2</v>
      </c>
      <c r="Y33" s="40">
        <f>Table2[[#This Row],[RD_FASE2-16]]</f>
        <v>0</v>
      </c>
      <c r="Z33" s="40">
        <f>Table2[[#This Row],[HVR_CCPD-16]]</f>
        <v>0.2</v>
      </c>
      <c r="AA33" s="40">
        <f>Table2[[#This Row],[CHIPIX65-16]]</f>
        <v>0.4</v>
      </c>
      <c r="AB33" s="40">
        <f>Table2[[#This Row],[EU]]</f>
        <v>0</v>
      </c>
    </row>
    <row r="34" spans="1:28">
      <c r="A34" s="17">
        <v>31</v>
      </c>
      <c r="B34" s="35" t="s">
        <v>121</v>
      </c>
      <c r="C34" s="35" t="s">
        <v>139</v>
      </c>
      <c r="D34" s="35" t="s">
        <v>140</v>
      </c>
      <c r="E34" s="35" t="s">
        <v>106</v>
      </c>
      <c r="F34" s="36">
        <v>0.5</v>
      </c>
      <c r="G34" s="36">
        <v>0.2</v>
      </c>
      <c r="H34" s="36">
        <v>0.2</v>
      </c>
      <c r="I34" s="36">
        <v>0.3</v>
      </c>
      <c r="J34" s="36">
        <v>0.3</v>
      </c>
      <c r="K34" s="36"/>
      <c r="L34" s="36"/>
      <c r="M34" s="36"/>
      <c r="N34" s="36" t="s">
        <v>68</v>
      </c>
      <c r="O34" s="35"/>
      <c r="S34" s="37">
        <f>Table2[[#This Row],[No.]]</f>
        <v>31</v>
      </c>
      <c r="T34" s="38" t="str">
        <f>Table2[[#This Row],[Sezione]]</f>
        <v>MI</v>
      </c>
      <c r="U34" s="39" t="str">
        <f>Table2[[#This Row],[Nome]]</f>
        <v>Chiara</v>
      </c>
      <c r="V34" s="39" t="str">
        <f>Table2[[#This Row],[Cognome]]</f>
        <v>Meroni</v>
      </c>
      <c r="W34" s="39" t="str">
        <f>Table2[[#This Row],[Ruolo]]</f>
        <v>DR</v>
      </c>
      <c r="X34" s="40">
        <f>Table2[[#This Row],[ITk''14]]</f>
        <v>0.5</v>
      </c>
      <c r="Y34" s="40">
        <f>Table2[[#This Row],[RD_FASE2-16]]</f>
        <v>0.2</v>
      </c>
      <c r="Z34" s="40">
        <f>Table2[[#This Row],[HVR_CCPD-16]]</f>
        <v>0.3</v>
      </c>
      <c r="AA34" s="40">
        <f>Table2[[#This Row],[CHIPIX65-16]]</f>
        <v>0</v>
      </c>
      <c r="AB34" s="40">
        <f>Table2[[#This Row],[EU]]</f>
        <v>0</v>
      </c>
    </row>
    <row r="35" spans="1:28">
      <c r="A35" s="17">
        <v>32</v>
      </c>
      <c r="B35" s="35" t="s">
        <v>121</v>
      </c>
      <c r="C35" s="35" t="s">
        <v>141</v>
      </c>
      <c r="D35" s="35" t="s">
        <v>142</v>
      </c>
      <c r="E35" s="35" t="s">
        <v>143</v>
      </c>
      <c r="F35" s="36">
        <v>0.2</v>
      </c>
      <c r="G35" s="36">
        <v>0.2</v>
      </c>
      <c r="H35" s="36">
        <v>0.2</v>
      </c>
      <c r="I35" s="36">
        <v>0.3</v>
      </c>
      <c r="J35" s="36">
        <v>0.3</v>
      </c>
      <c r="K35" s="36"/>
      <c r="L35" s="36"/>
      <c r="M35" s="36"/>
      <c r="N35" s="36" t="s">
        <v>68</v>
      </c>
      <c r="O35" s="35"/>
      <c r="S35" s="37">
        <f>Table2[[#This Row],[No.]]</f>
        <v>32</v>
      </c>
      <c r="T35" s="38" t="str">
        <f>Table2[[#This Row],[Sezione]]</f>
        <v>MI</v>
      </c>
      <c r="U35" s="39" t="str">
        <f>Table2[[#This Row],[Nome]]</f>
        <v>Francesco</v>
      </c>
      <c r="V35" s="39" t="str">
        <f>Table2[[#This Row],[Cognome]]</f>
        <v>Ragusa</v>
      </c>
      <c r="W35" s="39" t="str">
        <f>Table2[[#This Row],[Ruolo]]</f>
        <v>PO</v>
      </c>
      <c r="X35" s="40">
        <f>Table2[[#This Row],[ITk''14]]</f>
        <v>0.2</v>
      </c>
      <c r="Y35" s="40">
        <f>Table2[[#This Row],[RD_FASE2-16]]</f>
        <v>0.2</v>
      </c>
      <c r="Z35" s="40">
        <f>Table2[[#This Row],[HVR_CCPD-16]]</f>
        <v>0.3</v>
      </c>
      <c r="AA35" s="40">
        <f>Table2[[#This Row],[CHIPIX65-16]]</f>
        <v>0</v>
      </c>
      <c r="AB35" s="40">
        <f>Table2[[#This Row],[EU]]</f>
        <v>0</v>
      </c>
    </row>
    <row r="36" spans="1:28">
      <c r="A36" s="17">
        <v>33</v>
      </c>
      <c r="B36" s="35" t="s">
        <v>121</v>
      </c>
      <c r="C36" s="35" t="s">
        <v>144</v>
      </c>
      <c r="D36" s="43" t="s">
        <v>145</v>
      </c>
      <c r="E36" s="35" t="s">
        <v>103</v>
      </c>
      <c r="F36" s="36" t="s">
        <v>146</v>
      </c>
      <c r="G36" s="36"/>
      <c r="H36" s="36"/>
      <c r="I36" s="36"/>
      <c r="J36" s="36"/>
      <c r="K36" s="36">
        <v>0.3</v>
      </c>
      <c r="L36" s="36">
        <v>0.3</v>
      </c>
      <c r="M36" s="36"/>
      <c r="N36" s="36" t="s">
        <v>68</v>
      </c>
      <c r="O36" s="35" t="s">
        <v>147</v>
      </c>
      <c r="S36" s="37">
        <f>Table2[[#This Row],[No.]]</f>
        <v>33</v>
      </c>
      <c r="T36" s="38" t="str">
        <f>Table2[[#This Row],[Sezione]]</f>
        <v>MI</v>
      </c>
      <c r="U36" s="39" t="str">
        <f>Table2[[#This Row],[Nome]]</f>
        <v>Shojaii</v>
      </c>
      <c r="V36" s="39" t="str">
        <f>Table2[[#This Row],[Cognome]]</f>
        <v>Seyedruhollah</v>
      </c>
      <c r="W36" s="39" t="str">
        <f>Table2[[#This Row],[Ruolo]]</f>
        <v xml:space="preserve">Dott. </v>
      </c>
      <c r="X36" s="40" t="str">
        <f>Table2[[#This Row],[ITk''14]]</f>
        <v>-</v>
      </c>
      <c r="Y36" s="40">
        <f>Table2[[#This Row],[RD_FASE2-16]]</f>
        <v>0</v>
      </c>
      <c r="Z36" s="40">
        <f>Table2[[#This Row],[HVR_CCPD-16]]</f>
        <v>0</v>
      </c>
      <c r="AA36" s="40">
        <f>Table2[[#This Row],[CHIPIX65-16]]</f>
        <v>0.3</v>
      </c>
      <c r="AB36" s="40">
        <f>Table2[[#This Row],[EU]]</f>
        <v>0</v>
      </c>
    </row>
    <row r="37" spans="1:28">
      <c r="A37" s="17">
        <v>34</v>
      </c>
      <c r="B37" s="35" t="s">
        <v>121</v>
      </c>
      <c r="C37" s="35" t="s">
        <v>148</v>
      </c>
      <c r="D37" s="35" t="s">
        <v>149</v>
      </c>
      <c r="E37" s="35" t="s">
        <v>95</v>
      </c>
      <c r="F37" s="36">
        <v>0.5</v>
      </c>
      <c r="G37" s="36"/>
      <c r="H37" s="36"/>
      <c r="I37" s="36">
        <v>0.5</v>
      </c>
      <c r="J37" s="36">
        <v>0.5</v>
      </c>
      <c r="K37" s="36"/>
      <c r="L37" s="36"/>
      <c r="M37" s="36"/>
      <c r="N37" s="36" t="s">
        <v>68</v>
      </c>
      <c r="O37" s="35" t="s">
        <v>150</v>
      </c>
      <c r="S37" s="37">
        <f>Table2[[#This Row],[No.]]</f>
        <v>34</v>
      </c>
      <c r="T37" s="38" t="str">
        <f>Table2[[#This Row],[Sezione]]</f>
        <v>MI</v>
      </c>
      <c r="U37" s="39" t="str">
        <f>Table2[[#This Row],[Nome]]</f>
        <v>Hitesh</v>
      </c>
      <c r="V37" s="39" t="str">
        <f>Table2[[#This Row],[Cognome]]</f>
        <v>Shrimali</v>
      </c>
      <c r="W37" s="39" t="str">
        <f>Table2[[#This Row],[Ruolo]]</f>
        <v xml:space="preserve">Assegnista </v>
      </c>
      <c r="X37" s="40">
        <f>Table2[[#This Row],[ITk''14]]</f>
        <v>0.5</v>
      </c>
      <c r="Y37" s="40">
        <f>Table2[[#This Row],[RD_FASE2-16]]</f>
        <v>0</v>
      </c>
      <c r="Z37" s="40">
        <f>Table2[[#This Row],[HVR_CCPD-16]]</f>
        <v>0.5</v>
      </c>
      <c r="AA37" s="40">
        <f>Table2[[#This Row],[CHIPIX65-16]]</f>
        <v>0</v>
      </c>
      <c r="AB37" s="40">
        <f>Table2[[#This Row],[EU]]</f>
        <v>0</v>
      </c>
    </row>
    <row r="38" spans="1:28">
      <c r="A38" s="17">
        <v>35</v>
      </c>
      <c r="B38" s="35" t="s">
        <v>121</v>
      </c>
      <c r="C38" s="35" t="s">
        <v>151</v>
      </c>
      <c r="D38" s="35" t="s">
        <v>152</v>
      </c>
      <c r="E38" s="35" t="s">
        <v>95</v>
      </c>
      <c r="F38" s="36" t="s">
        <v>146</v>
      </c>
      <c r="G38" s="36"/>
      <c r="H38" s="36"/>
      <c r="I38" s="36">
        <v>0.3</v>
      </c>
      <c r="J38" s="36">
        <v>0.3</v>
      </c>
      <c r="K38" s="36">
        <v>0.3</v>
      </c>
      <c r="L38" s="36">
        <v>0.3</v>
      </c>
      <c r="M38" s="36"/>
      <c r="N38" s="36" t="s">
        <v>68</v>
      </c>
      <c r="O38" s="35" t="s">
        <v>147</v>
      </c>
      <c r="S38" s="37">
        <f>Table2[[#This Row],[No.]]</f>
        <v>35</v>
      </c>
      <c r="T38" s="38" t="str">
        <f>Table2[[#This Row],[Sezione]]</f>
        <v>MI</v>
      </c>
      <c r="U38" s="39" t="str">
        <f>Table2[[#This Row],[Nome]]</f>
        <v>Alberto</v>
      </c>
      <c r="V38" s="39" t="str">
        <f>Table2[[#This Row],[Cognome]]</f>
        <v>Stabile</v>
      </c>
      <c r="W38" s="39" t="str">
        <f>Table2[[#This Row],[Ruolo]]</f>
        <v xml:space="preserve">Assegnista </v>
      </c>
      <c r="X38" s="40" t="str">
        <f>Table2[[#This Row],[ITk''14]]</f>
        <v>-</v>
      </c>
      <c r="Y38" s="40">
        <f>Table2[[#This Row],[RD_FASE2-16]]</f>
        <v>0</v>
      </c>
      <c r="Z38" s="40">
        <f>Table2[[#This Row],[HVR_CCPD-16]]</f>
        <v>0.3</v>
      </c>
      <c r="AA38" s="40">
        <f>Table2[[#This Row],[CHIPIX65-16]]</f>
        <v>0.3</v>
      </c>
      <c r="AB38" s="40">
        <f>Table2[[#This Row],[EU]]</f>
        <v>0</v>
      </c>
    </row>
    <row r="39" spans="1:28">
      <c r="A39" s="17">
        <v>36</v>
      </c>
      <c r="B39" s="35" t="s">
        <v>121</v>
      </c>
      <c r="C39" s="35" t="s">
        <v>153</v>
      </c>
      <c r="D39" s="35" t="s">
        <v>154</v>
      </c>
      <c r="E39" s="35" t="s">
        <v>116</v>
      </c>
      <c r="F39" s="36">
        <v>0.2</v>
      </c>
      <c r="G39" s="36">
        <v>0.2</v>
      </c>
      <c r="H39" s="36">
        <v>0.2</v>
      </c>
      <c r="I39" s="36"/>
      <c r="J39" s="36"/>
      <c r="K39" s="36"/>
      <c r="L39" s="36"/>
      <c r="M39" s="36"/>
      <c r="N39" s="36" t="s">
        <v>68</v>
      </c>
      <c r="O39" s="35"/>
      <c r="S39" s="37">
        <f>Table2[[#This Row],[No.]]</f>
        <v>36</v>
      </c>
      <c r="T39" s="38" t="str">
        <f>Table2[[#This Row],[Sezione]]</f>
        <v>MI</v>
      </c>
      <c r="U39" s="39" t="str">
        <f>Table2[[#This Row],[Nome]]</f>
        <v>Clara</v>
      </c>
      <c r="V39" s="39" t="str">
        <f>Table2[[#This Row],[Cognome]]</f>
        <v>Troncon</v>
      </c>
      <c r="W39" s="39" t="str">
        <f>Table2[[#This Row],[Ruolo]]</f>
        <v>1-RIC</v>
      </c>
      <c r="X39" s="40">
        <f>Table2[[#This Row],[ITk''14]]</f>
        <v>0.2</v>
      </c>
      <c r="Y39" s="40">
        <f>Table2[[#This Row],[RD_FASE2-16]]</f>
        <v>0.2</v>
      </c>
      <c r="Z39" s="40">
        <f>Table2[[#This Row],[HVR_CCPD-16]]</f>
        <v>0</v>
      </c>
      <c r="AA39" s="40">
        <f>Table2[[#This Row],[CHIPIX65-16]]</f>
        <v>0</v>
      </c>
      <c r="AB39" s="40">
        <f>Table2[[#This Row],[EU]]</f>
        <v>0</v>
      </c>
    </row>
    <row r="40" spans="1:28">
      <c r="A40" s="17">
        <v>37</v>
      </c>
      <c r="B40" s="35" t="s">
        <v>155</v>
      </c>
      <c r="C40" s="35" t="s">
        <v>156</v>
      </c>
      <c r="D40" s="35" t="s">
        <v>157</v>
      </c>
      <c r="E40" s="35" t="s">
        <v>158</v>
      </c>
      <c r="F40" s="44">
        <v>0.3</v>
      </c>
      <c r="G40" s="44">
        <v>0.4</v>
      </c>
      <c r="H40" s="44">
        <v>0.5</v>
      </c>
      <c r="I40" s="44"/>
      <c r="J40" s="44"/>
      <c r="K40" s="44"/>
      <c r="L40" s="44"/>
      <c r="M40" s="44"/>
      <c r="N40" s="44" t="s">
        <v>68</v>
      </c>
      <c r="O40" s="35"/>
      <c r="S40" s="37">
        <f>Table2[[#This Row],[No.]]</f>
        <v>37</v>
      </c>
      <c r="T40" s="67" t="str">
        <f>Table2[[#This Row],[Sezione]]</f>
        <v>TN</v>
      </c>
      <c r="U40" s="68" t="str">
        <f>Table2[[#This Row],[Nome]]</f>
        <v>Gian-Franco</v>
      </c>
      <c r="V40" s="68" t="str">
        <f>Table2[[#This Row],[Cognome]]</f>
        <v xml:space="preserve">Dalla Betta </v>
      </c>
      <c r="W40" s="68" t="str">
        <f>Table2[[#This Row],[Ruolo]]</f>
        <v xml:space="preserve">PA </v>
      </c>
      <c r="X40" s="69">
        <f>Table2[[#This Row],[ITk''14]]</f>
        <v>0.3</v>
      </c>
      <c r="Y40" s="69">
        <f>Table2[[#This Row],[RD_FASE2-16]]</f>
        <v>0.5</v>
      </c>
      <c r="Z40" s="69">
        <f>Table2[[#This Row],[HVR_CCPD-16]]</f>
        <v>0</v>
      </c>
      <c r="AA40" s="69">
        <f>Table2[[#This Row],[CHIPIX65-16]]</f>
        <v>0</v>
      </c>
      <c r="AB40" s="69">
        <f>Table2[[#This Row],[EU]]</f>
        <v>0</v>
      </c>
    </row>
    <row r="41" spans="1:28" hidden="1">
      <c r="A41" s="17">
        <v>38</v>
      </c>
      <c r="B41" s="35" t="s">
        <v>155</v>
      </c>
      <c r="C41" s="35" t="s">
        <v>159</v>
      </c>
      <c r="D41" s="35" t="s">
        <v>160</v>
      </c>
      <c r="E41" s="35" t="s">
        <v>103</v>
      </c>
      <c r="F41" s="44">
        <v>0.5</v>
      </c>
      <c r="G41" s="44"/>
      <c r="H41" s="44"/>
      <c r="I41" s="44"/>
      <c r="J41" s="44"/>
      <c r="K41" s="44"/>
      <c r="L41" s="44"/>
      <c r="M41" s="44"/>
      <c r="N41" s="44"/>
      <c r="O41" s="35"/>
      <c r="S41" s="37">
        <f>Table2[[#This Row],[No.]]</f>
        <v>38</v>
      </c>
      <c r="T41" s="67" t="str">
        <f>Table2[[#This Row],[Sezione]]</f>
        <v>TN</v>
      </c>
      <c r="U41" s="68" t="str">
        <f>Table2[[#This Row],[Nome]]</f>
        <v>Leo</v>
      </c>
      <c r="V41" s="68" t="str">
        <f>Table2[[#This Row],[Cognome]]</f>
        <v xml:space="preserve">Huf Campos Braga </v>
      </c>
      <c r="W41" s="68" t="str">
        <f>Table2[[#This Row],[Ruolo]]</f>
        <v xml:space="preserve">Dott. </v>
      </c>
      <c r="X41" s="69">
        <f>Table2[[#This Row],[ITk''14]]</f>
        <v>0.5</v>
      </c>
      <c r="Y41" s="69">
        <f>Table2[[#This Row],[RD_FASE2-16]]</f>
        <v>0</v>
      </c>
      <c r="Z41" s="69">
        <f>Table2[[#This Row],[HVR_CCPD-16]]</f>
        <v>0</v>
      </c>
      <c r="AA41" s="69">
        <f>Table2[[#This Row],[CHIPIX65-16]]</f>
        <v>0</v>
      </c>
      <c r="AB41" s="69">
        <f>Table2[[#This Row],[EU]]</f>
        <v>0</v>
      </c>
    </row>
    <row r="42" spans="1:28">
      <c r="A42" s="17">
        <v>39</v>
      </c>
      <c r="B42" s="35" t="s">
        <v>155</v>
      </c>
      <c r="C42" s="35" t="s">
        <v>207</v>
      </c>
      <c r="D42" s="35" t="s">
        <v>206</v>
      </c>
      <c r="E42" s="35" t="s">
        <v>208</v>
      </c>
      <c r="F42" s="44"/>
      <c r="G42" s="44"/>
      <c r="H42" s="44">
        <v>0.5</v>
      </c>
      <c r="I42" s="44"/>
      <c r="J42" s="44"/>
      <c r="K42" s="44"/>
      <c r="L42" s="44"/>
      <c r="M42" s="44"/>
      <c r="N42" s="44" t="s">
        <v>68</v>
      </c>
      <c r="O42" s="35"/>
      <c r="S42" s="37"/>
      <c r="T42" s="67" t="str">
        <f>Table2[[#This Row],[Sezione]]</f>
        <v>TN</v>
      </c>
      <c r="U42" s="68" t="str">
        <f>Table2[[#This Row],[Nome]]</f>
        <v xml:space="preserve">Mostafa </v>
      </c>
      <c r="V42" s="68" t="str">
        <f>Table2[[#This Row],[Cognome]]</f>
        <v>El-Khatib</v>
      </c>
      <c r="W42" s="68" t="str">
        <f>Table2[[#This Row],[Ruolo]]</f>
        <v>Dott.</v>
      </c>
      <c r="X42" s="69">
        <f>Table2[[#This Row],[ITk''14]]</f>
        <v>0</v>
      </c>
      <c r="Y42" s="69">
        <f>Table2[[#This Row],[RD_FASE2-16]]</f>
        <v>0.5</v>
      </c>
      <c r="Z42" s="69">
        <f>Table2[[#This Row],[HVR_CCPD-16]]</f>
        <v>0</v>
      </c>
      <c r="AA42" s="69">
        <f>Table2[[#This Row],[CHIPIX65-16]]</f>
        <v>0</v>
      </c>
      <c r="AB42" s="69">
        <f>Table2[[#This Row],[EU]]</f>
        <v>0</v>
      </c>
    </row>
    <row r="43" spans="1:28">
      <c r="A43" s="17">
        <v>40</v>
      </c>
      <c r="B43" s="35" t="s">
        <v>155</v>
      </c>
      <c r="C43" s="35" t="s">
        <v>161</v>
      </c>
      <c r="D43" s="35" t="s">
        <v>162</v>
      </c>
      <c r="E43" s="35" t="s">
        <v>103</v>
      </c>
      <c r="F43" s="44">
        <v>0.5</v>
      </c>
      <c r="G43" s="44">
        <v>0.5</v>
      </c>
      <c r="H43" s="44">
        <v>0.6</v>
      </c>
      <c r="I43" s="44"/>
      <c r="J43" s="44"/>
      <c r="K43" s="44"/>
      <c r="L43" s="44"/>
      <c r="M43" s="44"/>
      <c r="N43" s="44" t="s">
        <v>68</v>
      </c>
      <c r="O43" s="35"/>
      <c r="S43" s="37">
        <f>Table2[[#This Row],[No.]]</f>
        <v>40</v>
      </c>
      <c r="T43" s="67" t="str">
        <f>Table2[[#This Row],[Sezione]]</f>
        <v>TN</v>
      </c>
      <c r="U43" s="68" t="str">
        <f>Table2[[#This Row],[Nome]]</f>
        <v>David</v>
      </c>
      <c r="V43" s="68" t="str">
        <f>Table2[[#This Row],[Cognome]]</f>
        <v>Macii</v>
      </c>
      <c r="W43" s="68" t="str">
        <f>Table2[[#This Row],[Ruolo]]</f>
        <v xml:space="preserve">Dott. </v>
      </c>
      <c r="X43" s="69">
        <f>Table2[[#This Row],[ITk''14]]</f>
        <v>0.5</v>
      </c>
      <c r="Y43" s="69">
        <f>Table2[[#This Row],[RD_FASE2-16]]</f>
        <v>0.6</v>
      </c>
      <c r="Z43" s="69">
        <f>Table2[[#This Row],[HVR_CCPD-16]]</f>
        <v>0</v>
      </c>
      <c r="AA43" s="69">
        <f>Table2[[#This Row],[CHIPIX65-16]]</f>
        <v>0</v>
      </c>
      <c r="AB43" s="69">
        <f>Table2[[#This Row],[EU]]</f>
        <v>0</v>
      </c>
    </row>
    <row r="44" spans="1:28">
      <c r="A44" s="17">
        <v>41</v>
      </c>
      <c r="B44" s="35" t="s">
        <v>155</v>
      </c>
      <c r="C44" s="35" t="s">
        <v>163</v>
      </c>
      <c r="D44" s="35" t="s">
        <v>164</v>
      </c>
      <c r="E44" s="35" t="s">
        <v>103</v>
      </c>
      <c r="F44" s="44">
        <v>0.5</v>
      </c>
      <c r="G44" s="44">
        <v>0.5</v>
      </c>
      <c r="H44" s="44">
        <v>0.5</v>
      </c>
      <c r="I44" s="44"/>
      <c r="J44" s="44"/>
      <c r="K44" s="44"/>
      <c r="L44" s="44"/>
      <c r="M44" s="44"/>
      <c r="N44" s="44" t="s">
        <v>68</v>
      </c>
      <c r="O44" s="35"/>
      <c r="S44" s="37">
        <f>Table2[[#This Row],[No.]]</f>
        <v>41</v>
      </c>
      <c r="T44" s="67" t="str">
        <f>Table2[[#This Row],[Sezione]]</f>
        <v>TN</v>
      </c>
      <c r="U44" s="68" t="str">
        <f>Table2[[#This Row],[Nome]]</f>
        <v>Roberto</v>
      </c>
      <c r="V44" s="68" t="str">
        <f>Table2[[#This Row],[Cognome]]</f>
        <v>Mendicino</v>
      </c>
      <c r="W44" s="68" t="str">
        <f>Table2[[#This Row],[Ruolo]]</f>
        <v xml:space="preserve">Dott. </v>
      </c>
      <c r="X44" s="69">
        <f>Table2[[#This Row],[ITk''14]]</f>
        <v>0.5</v>
      </c>
      <c r="Y44" s="69">
        <f>Table2[[#This Row],[RD_FASE2-16]]</f>
        <v>0.5</v>
      </c>
      <c r="Z44" s="69">
        <f>Table2[[#This Row],[HVR_CCPD-16]]</f>
        <v>0</v>
      </c>
      <c r="AA44" s="69">
        <f>Table2[[#This Row],[CHIPIX65-16]]</f>
        <v>0</v>
      </c>
      <c r="AB44" s="69">
        <f>Table2[[#This Row],[EU]]</f>
        <v>0</v>
      </c>
    </row>
    <row r="45" spans="1:28">
      <c r="A45" s="17">
        <v>42</v>
      </c>
      <c r="B45" s="35" t="s">
        <v>155</v>
      </c>
      <c r="C45" s="35" t="s">
        <v>165</v>
      </c>
      <c r="D45" s="35" t="s">
        <v>166</v>
      </c>
      <c r="E45" s="35" t="s">
        <v>103</v>
      </c>
      <c r="F45" s="44">
        <v>1</v>
      </c>
      <c r="G45" s="44">
        <v>1</v>
      </c>
      <c r="H45" s="44">
        <v>0.7</v>
      </c>
      <c r="I45" s="44"/>
      <c r="J45" s="44"/>
      <c r="K45" s="44"/>
      <c r="L45" s="44"/>
      <c r="M45" s="44"/>
      <c r="N45" s="44" t="s">
        <v>68</v>
      </c>
      <c r="O45" s="35"/>
      <c r="S45" s="37">
        <f>Table2[[#This Row],[No.]]</f>
        <v>42</v>
      </c>
      <c r="T45" s="67" t="str">
        <f>Table2[[#This Row],[Sezione]]</f>
        <v>TN</v>
      </c>
      <c r="U45" s="68" t="str">
        <f>Table2[[#This Row],[Nome]]</f>
        <v>DMS</v>
      </c>
      <c r="V45" s="68" t="str">
        <f>Table2[[#This Row],[Cognome]]</f>
        <v>Sultan</v>
      </c>
      <c r="W45" s="68" t="str">
        <f>Table2[[#This Row],[Ruolo]]</f>
        <v xml:space="preserve">Dott. </v>
      </c>
      <c r="X45" s="69">
        <f>Table2[[#This Row],[ITk''14]]</f>
        <v>1</v>
      </c>
      <c r="Y45" s="69">
        <f>Table2[[#This Row],[RD_FASE2-16]]</f>
        <v>0.7</v>
      </c>
      <c r="Z45" s="69">
        <f>Table2[[#This Row],[HVR_CCPD-16]]</f>
        <v>0</v>
      </c>
      <c r="AA45" s="69">
        <f>Table2[[#This Row],[CHIPIX65-16]]</f>
        <v>0</v>
      </c>
      <c r="AB45" s="69">
        <f>Table2[[#This Row],[EU]]</f>
        <v>0</v>
      </c>
    </row>
    <row r="46" spans="1:28">
      <c r="A46" s="17">
        <v>43</v>
      </c>
      <c r="B46" s="35" t="s">
        <v>155</v>
      </c>
      <c r="C46" s="35" t="s">
        <v>167</v>
      </c>
      <c r="D46" s="35" t="s">
        <v>168</v>
      </c>
      <c r="E46" s="35" t="s">
        <v>86</v>
      </c>
      <c r="F46" s="44" t="s">
        <v>146</v>
      </c>
      <c r="G46" s="44">
        <v>0.4</v>
      </c>
      <c r="H46" s="44">
        <v>0.6</v>
      </c>
      <c r="I46" s="44"/>
      <c r="J46" s="44"/>
      <c r="K46" s="44"/>
      <c r="L46" s="44"/>
      <c r="M46" s="44"/>
      <c r="N46" s="44" t="s">
        <v>68</v>
      </c>
      <c r="O46" s="35" t="s">
        <v>169</v>
      </c>
      <c r="S46" s="37">
        <f>Table2[[#This Row],[No.]]</f>
        <v>43</v>
      </c>
      <c r="T46" s="67" t="str">
        <f>Table2[[#This Row],[Sezione]]</f>
        <v>TN</v>
      </c>
      <c r="U46" s="68" t="str">
        <f>Table2[[#This Row],[Nome]]</f>
        <v xml:space="preserve">Giovanni </v>
      </c>
      <c r="V46" s="68" t="str">
        <f>Table2[[#This Row],[Cognome]]</f>
        <v>Verzellesi</v>
      </c>
      <c r="W46" s="68" t="str">
        <f>Table2[[#This Row],[Ruolo]]</f>
        <v xml:space="preserve">PO </v>
      </c>
      <c r="X46" s="69" t="str">
        <f>Table2[[#This Row],[ITk''14]]</f>
        <v>-</v>
      </c>
      <c r="Y46" s="69">
        <f>Table2[[#This Row],[RD_FASE2-16]]</f>
        <v>0.6</v>
      </c>
      <c r="Z46" s="69">
        <f>Table2[[#This Row],[HVR_CCPD-16]]</f>
        <v>0</v>
      </c>
      <c r="AA46" s="69">
        <f>Table2[[#This Row],[CHIPIX65-16]]</f>
        <v>0</v>
      </c>
      <c r="AB46" s="69">
        <f>Table2[[#This Row],[EU]]</f>
        <v>0</v>
      </c>
    </row>
    <row r="47" spans="1:28">
      <c r="A47" s="17">
        <v>44</v>
      </c>
      <c r="B47" s="35" t="s">
        <v>170</v>
      </c>
      <c r="C47" s="35" t="s">
        <v>171</v>
      </c>
      <c r="D47" s="35" t="s">
        <v>172</v>
      </c>
      <c r="E47" s="35" t="s">
        <v>80</v>
      </c>
      <c r="F47" s="44">
        <v>0.2</v>
      </c>
      <c r="G47" s="44">
        <v>0.2</v>
      </c>
      <c r="H47" s="44">
        <v>0.2</v>
      </c>
      <c r="I47" s="44"/>
      <c r="J47" s="44"/>
      <c r="K47" s="44"/>
      <c r="L47" s="44"/>
      <c r="M47" s="44"/>
      <c r="N47" s="44" t="s">
        <v>68</v>
      </c>
      <c r="O47" s="35" t="s">
        <v>194</v>
      </c>
      <c r="S47" s="37">
        <f>Table2[[#This Row],[No.]]</f>
        <v>44</v>
      </c>
      <c r="T47" s="67" t="str">
        <f>Table2[[#This Row],[Sezione]]</f>
        <v>UD</v>
      </c>
      <c r="U47" s="68" t="str">
        <f>Table2[[#This Row],[Nome]]</f>
        <v>Marina</v>
      </c>
      <c r="V47" s="68" t="str">
        <f>Table2[[#This Row],[Cognome]]</f>
        <v>Cobal</v>
      </c>
      <c r="W47" s="68" t="str">
        <f>Table2[[#This Row],[Ruolo]]</f>
        <v>PA</v>
      </c>
      <c r="X47" s="69">
        <f>Table2[[#This Row],[ITk''14]]</f>
        <v>0.2</v>
      </c>
      <c r="Y47" s="69">
        <f>Table2[[#This Row],[RD_FASE2-16]]</f>
        <v>0.2</v>
      </c>
      <c r="Z47" s="69">
        <f>Table2[[#This Row],[HVR_CCPD-16]]</f>
        <v>0</v>
      </c>
      <c r="AA47" s="69">
        <f>Table2[[#This Row],[CHIPIX65-16]]</f>
        <v>0</v>
      </c>
      <c r="AB47" s="69">
        <f>Table2[[#This Row],[EU]]</f>
        <v>0</v>
      </c>
    </row>
    <row r="48" spans="1:28" hidden="1">
      <c r="A48" s="17">
        <v>45</v>
      </c>
      <c r="B48" s="35" t="s">
        <v>170</v>
      </c>
      <c r="C48" s="35" t="s">
        <v>173</v>
      </c>
      <c r="D48" s="35" t="s">
        <v>174</v>
      </c>
      <c r="E48" s="35" t="s">
        <v>143</v>
      </c>
      <c r="F48" s="44">
        <v>0.5</v>
      </c>
      <c r="G48" s="44"/>
      <c r="H48" s="44"/>
      <c r="I48" s="44"/>
      <c r="J48" s="44"/>
      <c r="K48" s="44"/>
      <c r="L48" s="44"/>
      <c r="M48" s="44"/>
      <c r="N48" s="44"/>
      <c r="O48" s="35"/>
      <c r="S48" s="37">
        <f>Table2[[#This Row],[No.]]</f>
        <v>45</v>
      </c>
      <c r="T48" s="67" t="str">
        <f>Table2[[#This Row],[Sezione]]</f>
        <v>UD</v>
      </c>
      <c r="U48" s="68" t="str">
        <f>Table2[[#This Row],[Nome]]</f>
        <v>Carlo</v>
      </c>
      <c r="V48" s="68" t="str">
        <f>Table2[[#This Row],[Cognome]]</f>
        <v>Del Papa</v>
      </c>
      <c r="W48" s="68" t="str">
        <f>Table2[[#This Row],[Ruolo]]</f>
        <v>PO</v>
      </c>
      <c r="X48" s="69">
        <f>Table2[[#This Row],[ITk''14]]</f>
        <v>0.5</v>
      </c>
      <c r="Y48" s="69">
        <f>Table2[[#This Row],[RD_FASE2-16]]</f>
        <v>0</v>
      </c>
      <c r="Z48" s="69">
        <f>Table2[[#This Row],[HVR_CCPD-16]]</f>
        <v>0</v>
      </c>
      <c r="AA48" s="69">
        <f>Table2[[#This Row],[CHIPIX65-16]]</f>
        <v>0</v>
      </c>
      <c r="AB48" s="69">
        <f>Table2[[#This Row],[EU]]</f>
        <v>0</v>
      </c>
    </row>
    <row r="49" spans="1:44">
      <c r="A49" s="17">
        <v>46</v>
      </c>
      <c r="B49" s="35" t="s">
        <v>170</v>
      </c>
      <c r="C49" s="35" t="s">
        <v>175</v>
      </c>
      <c r="D49" s="35" t="s">
        <v>176</v>
      </c>
      <c r="E49" s="35" t="s">
        <v>92</v>
      </c>
      <c r="F49" s="44">
        <v>0.3</v>
      </c>
      <c r="G49" s="44">
        <v>0.3</v>
      </c>
      <c r="H49" s="44">
        <v>0.3</v>
      </c>
      <c r="I49" s="44"/>
      <c r="J49" s="44"/>
      <c r="K49" s="44"/>
      <c r="L49" s="44"/>
      <c r="M49" s="44"/>
      <c r="N49" s="44" t="s">
        <v>68</v>
      </c>
      <c r="O49" s="35" t="s">
        <v>195</v>
      </c>
      <c r="S49" s="37">
        <f>Table2[[#This Row],[No.]]</f>
        <v>46</v>
      </c>
      <c r="T49" s="67" t="str">
        <f>Table2[[#This Row],[Sezione]]</f>
        <v>UD</v>
      </c>
      <c r="U49" s="68" t="str">
        <f>Table2[[#This Row],[Nome]]</f>
        <v>Mario Paolo</v>
      </c>
      <c r="V49" s="68" t="str">
        <f>Table2[[#This Row],[Cognome]]</f>
        <v>Giordani</v>
      </c>
      <c r="W49" s="68" t="str">
        <f>Table2[[#This Row],[Ruolo]]</f>
        <v xml:space="preserve">RU </v>
      </c>
      <c r="X49" s="69">
        <f>Table2[[#This Row],[ITk''14]]</f>
        <v>0.3</v>
      </c>
      <c r="Y49" s="69">
        <f>Table2[[#This Row],[RD_FASE2-16]]</f>
        <v>0.3</v>
      </c>
      <c r="Z49" s="69">
        <f>Table2[[#This Row],[HVR_CCPD-16]]</f>
        <v>0</v>
      </c>
      <c r="AA49" s="69">
        <f>Table2[[#This Row],[CHIPIX65-16]]</f>
        <v>0</v>
      </c>
      <c r="AB49" s="69">
        <f>Table2[[#This Row],[EU]]</f>
        <v>0</v>
      </c>
    </row>
    <row r="50" spans="1:44">
      <c r="A50" s="17">
        <v>47</v>
      </c>
      <c r="B50" s="35" t="s">
        <v>170</v>
      </c>
      <c r="C50" s="35" t="s">
        <v>190</v>
      </c>
      <c r="D50" s="35" t="s">
        <v>188</v>
      </c>
      <c r="E50" s="35" t="s">
        <v>189</v>
      </c>
      <c r="F50" s="44"/>
      <c r="G50" s="44"/>
      <c r="H50" s="44">
        <v>1</v>
      </c>
      <c r="I50" s="44"/>
      <c r="J50" s="44"/>
      <c r="K50" s="44"/>
      <c r="L50" s="44"/>
      <c r="M50" s="44"/>
      <c r="N50" s="44" t="s">
        <v>68</v>
      </c>
      <c r="O50" s="35" t="s">
        <v>196</v>
      </c>
      <c r="S50" s="70"/>
      <c r="T50" s="67" t="str">
        <f>Table2[[#This Row],[Sezione]]</f>
        <v>UD</v>
      </c>
      <c r="U50" s="68" t="str">
        <f>Table2[[#This Row],[Nome]]</f>
        <v>Gilberto</v>
      </c>
      <c r="V50" s="68" t="str">
        <f>Table2[[#This Row],[Cognome]]</f>
        <v>Giugliarelli</v>
      </c>
      <c r="W50" s="68" t="str">
        <f>Table2[[#This Row],[Ruolo]]</f>
        <v>RU</v>
      </c>
      <c r="X50" s="69">
        <f>Table2[[#This Row],[ITk''14]]</f>
        <v>0</v>
      </c>
      <c r="Y50" s="69">
        <f>Table2[[#This Row],[RD_FASE2-16]]</f>
        <v>1</v>
      </c>
      <c r="Z50" s="69">
        <f>Table2[[#This Row],[HVR_CCPD-16]]</f>
        <v>0</v>
      </c>
      <c r="AA50" s="69">
        <f>Table2[[#This Row],[CHIPIX65-16]]</f>
        <v>0</v>
      </c>
      <c r="AB50" s="69">
        <f>Table2[[#This Row],[EU]]</f>
        <v>0</v>
      </c>
    </row>
    <row r="51" spans="1:44">
      <c r="A51" s="17">
        <v>48</v>
      </c>
      <c r="B51" s="35" t="s">
        <v>170</v>
      </c>
      <c r="C51" s="35" t="s">
        <v>199</v>
      </c>
      <c r="D51" s="35" t="s">
        <v>200</v>
      </c>
      <c r="E51" s="35" t="s">
        <v>201</v>
      </c>
      <c r="F51" s="44"/>
      <c r="G51" s="44"/>
      <c r="H51" s="44">
        <v>0.3</v>
      </c>
      <c r="I51" s="44"/>
      <c r="J51" s="44"/>
      <c r="K51" s="44"/>
      <c r="L51" s="44"/>
      <c r="M51" s="44"/>
      <c r="N51" s="44" t="s">
        <v>202</v>
      </c>
      <c r="O51" s="35"/>
      <c r="S51" s="70"/>
      <c r="T51" s="67" t="str">
        <f>Table2[[#This Row],[Sezione]]</f>
        <v>UD</v>
      </c>
      <c r="U51" s="68" t="str">
        <f>Table2[[#This Row],[Nome]]</f>
        <v>Silvia</v>
      </c>
      <c r="V51" s="68" t="str">
        <f>Table2[[#This Row],[Cognome]]</f>
        <v>Miglioranzi</v>
      </c>
      <c r="W51" s="68" t="str">
        <f>Table2[[#This Row],[Ruolo]]</f>
        <v>PostDoc</v>
      </c>
      <c r="X51" s="69">
        <f>Table2[[#This Row],[ITk''14]]</f>
        <v>0</v>
      </c>
      <c r="Y51" s="69">
        <f>Table2[[#This Row],[RD_FASE2-16]]</f>
        <v>0.3</v>
      </c>
      <c r="Z51" s="69">
        <f>Table2[[#This Row],[HVR_CCPD-16]]</f>
        <v>0</v>
      </c>
      <c r="AA51" s="69">
        <f>Table2[[#This Row],[CHIPIX65-16]]</f>
        <v>0</v>
      </c>
      <c r="AB51" s="69">
        <f>Table2[[#This Row],[EU]]</f>
        <v>0</v>
      </c>
    </row>
    <row r="52" spans="1:44" s="46" customFormat="1">
      <c r="A52" s="17" t="s">
        <v>177</v>
      </c>
      <c r="B52"/>
      <c r="C52">
        <f>SUBTOTAL(103,Table2[Nome])</f>
        <v>41</v>
      </c>
      <c r="D52"/>
      <c r="E52"/>
      <c r="F52" s="45">
        <f>SUBTOTAL(109,Table2[ITk''14])</f>
        <v>10.200000000000001</v>
      </c>
      <c r="G52" s="45">
        <f>SUBTOTAL(109,Table2[RD_FASE2-15])</f>
        <v>8.75</v>
      </c>
      <c r="H52" s="45">
        <f>SUBTOTAL(109,Table2[RD_FASE2-16])</f>
        <v>11.5</v>
      </c>
      <c r="I52" s="45">
        <f>SUBTOTAL(109,Table2[HVR_CCPD-15])</f>
        <v>3.8499999999999996</v>
      </c>
      <c r="J52" s="45">
        <f>SUBTOTAL(109,Table2[HVR_CCPD-16])</f>
        <v>3.7499999999999996</v>
      </c>
      <c r="K52" s="45">
        <f>SUBTOTAL(109,Table2[CHIPIX65-15])</f>
        <v>1</v>
      </c>
      <c r="L52" s="45">
        <f>SUBTOTAL(109,Table2[CHIPIX65-16])</f>
        <v>1</v>
      </c>
      <c r="M52" s="45"/>
      <c r="N52" s="45"/>
      <c r="O52"/>
      <c r="S52" s="32"/>
      <c r="T52" s="47"/>
      <c r="U52" s="48" t="s">
        <v>177</v>
      </c>
      <c r="V52" s="49">
        <f>Table2[[#Totals],[Nome]]</f>
        <v>41</v>
      </c>
      <c r="W52" s="48" t="s">
        <v>177</v>
      </c>
      <c r="X52" s="49">
        <f>SUM(X4:X49)</f>
        <v>11.8</v>
      </c>
      <c r="Y52" s="49">
        <f t="shared" ref="Y52:AA52" si="0">SUM(Y4:Y49)</f>
        <v>9.9999999999999982</v>
      </c>
      <c r="Z52" s="49">
        <f t="shared" si="0"/>
        <v>3.7499999999999996</v>
      </c>
      <c r="AA52" s="49">
        <f t="shared" si="0"/>
        <v>1</v>
      </c>
    </row>
    <row r="53" spans="1:44" s="53" customFormat="1" ht="26" customHeight="1">
      <c r="A53" s="47"/>
      <c r="B53" s="50"/>
      <c r="C53" s="50"/>
      <c r="D53" s="50"/>
      <c r="E53" s="51"/>
      <c r="F53" s="52"/>
      <c r="G53" s="52"/>
      <c r="H53" s="52"/>
      <c r="I53" s="52"/>
      <c r="J53" s="52"/>
      <c r="K53" s="52"/>
      <c r="L53" s="52"/>
      <c r="M53" s="52"/>
      <c r="N53" s="52"/>
      <c r="O53" s="50"/>
      <c r="S53" s="31"/>
      <c r="T53" s="31"/>
      <c r="X53" s="31"/>
      <c r="Y53" s="31"/>
      <c r="AD53" s="74" t="s">
        <v>178</v>
      </c>
      <c r="AE53" s="74"/>
      <c r="AF53" s="74"/>
      <c r="AG53" s="74"/>
      <c r="AH53" s="54"/>
      <c r="AJ53" s="74" t="s">
        <v>198</v>
      </c>
      <c r="AK53" s="74"/>
      <c r="AL53" s="74"/>
      <c r="AM53" s="74"/>
      <c r="AO53" s="74" t="s">
        <v>197</v>
      </c>
      <c r="AP53" s="74"/>
      <c r="AQ53" s="74"/>
      <c r="AR53" s="74"/>
    </row>
    <row r="54" spans="1:44" ht="16" thickBot="1">
      <c r="T54" s="72"/>
      <c r="U54" t="s">
        <v>192</v>
      </c>
      <c r="AD54" s="28" t="s">
        <v>53</v>
      </c>
      <c r="AE54" s="28">
        <v>2014</v>
      </c>
      <c r="AF54" s="28">
        <v>2015</v>
      </c>
      <c r="AG54" s="28">
        <v>2016</v>
      </c>
      <c r="AJ54" s="28" t="s">
        <v>53</v>
      </c>
      <c r="AK54" s="33" t="s">
        <v>58</v>
      </c>
      <c r="AL54" s="33" t="s">
        <v>59</v>
      </c>
      <c r="AM54" s="33" t="s">
        <v>63</v>
      </c>
      <c r="AO54" s="28" t="s">
        <v>53</v>
      </c>
      <c r="AP54" s="33" t="s">
        <v>58</v>
      </c>
      <c r="AQ54" s="33" t="s">
        <v>59</v>
      </c>
      <c r="AR54" s="33" t="s">
        <v>63</v>
      </c>
    </row>
    <row r="55" spans="1:44" ht="16" thickTop="1">
      <c r="T55" s="71"/>
      <c r="U55" t="s">
        <v>191</v>
      </c>
      <c r="AD55" s="55" t="s">
        <v>64</v>
      </c>
      <c r="AE55" s="56">
        <v>0.8</v>
      </c>
      <c r="AF55" s="56">
        <v>1</v>
      </c>
      <c r="AG55" s="56">
        <v>1.2</v>
      </c>
      <c r="AJ55" s="55" t="s">
        <v>64</v>
      </c>
      <c r="AK55" s="57">
        <v>1</v>
      </c>
      <c r="AL55" s="57">
        <v>0.4</v>
      </c>
      <c r="AM55" s="57">
        <v>0</v>
      </c>
      <c r="AO55" s="55" t="s">
        <v>64</v>
      </c>
      <c r="AP55" s="57">
        <v>1.3</v>
      </c>
      <c r="AQ55" s="57"/>
      <c r="AR55" s="57">
        <v>0</v>
      </c>
    </row>
    <row r="56" spans="1:44">
      <c r="AD56" s="39" t="s">
        <v>83</v>
      </c>
      <c r="AE56" s="58">
        <v>0.9</v>
      </c>
      <c r="AF56" s="58">
        <v>0.9</v>
      </c>
      <c r="AG56" s="58">
        <v>0.9</v>
      </c>
      <c r="AJ56" s="39" t="s">
        <v>83</v>
      </c>
      <c r="AK56" s="59">
        <v>0.9</v>
      </c>
      <c r="AL56" s="59">
        <v>0</v>
      </c>
      <c r="AM56" s="59">
        <v>0</v>
      </c>
      <c r="AO56" s="39" t="s">
        <v>83</v>
      </c>
      <c r="AP56" s="59">
        <v>0.8</v>
      </c>
      <c r="AQ56" s="59">
        <v>0</v>
      </c>
      <c r="AR56" s="59">
        <v>0</v>
      </c>
    </row>
    <row r="57" spans="1:44">
      <c r="AD57" s="39" t="s">
        <v>98</v>
      </c>
      <c r="AE57" s="58">
        <v>2.7</v>
      </c>
      <c r="AF57" s="58">
        <v>3.2</v>
      </c>
      <c r="AG57" s="58">
        <v>4</v>
      </c>
      <c r="AJ57" s="39" t="s">
        <v>98</v>
      </c>
      <c r="AK57" s="59">
        <v>2.15</v>
      </c>
      <c r="AL57" s="59">
        <v>1.6</v>
      </c>
      <c r="AM57" s="59">
        <v>0</v>
      </c>
      <c r="AO57" s="39" t="s">
        <v>98</v>
      </c>
      <c r="AP57" s="59">
        <v>2.8</v>
      </c>
      <c r="AQ57" s="59"/>
      <c r="AR57" s="59">
        <v>0</v>
      </c>
    </row>
    <row r="58" spans="1:44">
      <c r="AD58" s="39" t="s">
        <v>121</v>
      </c>
      <c r="AE58" s="58">
        <v>3.6</v>
      </c>
      <c r="AF58" s="58">
        <v>3.6</v>
      </c>
      <c r="AG58" s="58">
        <v>3.6</v>
      </c>
      <c r="AJ58" s="39" t="s">
        <v>121</v>
      </c>
      <c r="AK58" s="59">
        <v>1.4</v>
      </c>
      <c r="AL58" s="59">
        <v>2.0499999999999998</v>
      </c>
      <c r="AM58" s="59">
        <v>1</v>
      </c>
      <c r="AO58" s="39" t="s">
        <v>121</v>
      </c>
      <c r="AP58" s="59"/>
      <c r="AQ58" s="59"/>
      <c r="AR58" s="59"/>
    </row>
    <row r="59" spans="1:44">
      <c r="AD59" s="39" t="s">
        <v>155</v>
      </c>
      <c r="AE59" s="58">
        <v>2.8</v>
      </c>
      <c r="AF59" s="58">
        <v>2.8</v>
      </c>
      <c r="AG59" s="58">
        <v>2.8</v>
      </c>
      <c r="AJ59" s="39" t="s">
        <v>155</v>
      </c>
      <c r="AK59" s="59">
        <v>2.8</v>
      </c>
      <c r="AL59" s="59">
        <v>0</v>
      </c>
      <c r="AM59" s="59">
        <v>0</v>
      </c>
      <c r="AO59" s="39" t="s">
        <v>155</v>
      </c>
      <c r="AP59" s="59"/>
      <c r="AQ59" s="59">
        <v>0</v>
      </c>
      <c r="AR59" s="59">
        <v>0</v>
      </c>
    </row>
    <row r="60" spans="1:44" ht="16" thickBot="1">
      <c r="AD60" s="60" t="s">
        <v>170</v>
      </c>
      <c r="AE60" s="61">
        <v>1</v>
      </c>
      <c r="AF60" s="61">
        <v>1</v>
      </c>
      <c r="AG60" s="61">
        <v>1</v>
      </c>
      <c r="AJ60" s="60" t="s">
        <v>170</v>
      </c>
      <c r="AK60" s="62">
        <v>0.5</v>
      </c>
      <c r="AL60" s="62">
        <v>0</v>
      </c>
      <c r="AM60" s="62">
        <v>0</v>
      </c>
      <c r="AO60" s="60" t="s">
        <v>170</v>
      </c>
      <c r="AP60" s="62">
        <v>1.8</v>
      </c>
      <c r="AQ60" s="62">
        <v>0</v>
      </c>
      <c r="AR60" s="62">
        <v>0</v>
      </c>
    </row>
    <row r="61" spans="1:44" ht="18">
      <c r="AD61" s="63" t="s">
        <v>179</v>
      </c>
      <c r="AE61" s="64">
        <f>SUM(AE55:AE60)</f>
        <v>11.8</v>
      </c>
      <c r="AF61" s="64">
        <f t="shared" ref="AF61:AG61" si="1">SUM(AF55:AF60)</f>
        <v>12.5</v>
      </c>
      <c r="AG61" s="64">
        <f t="shared" si="1"/>
        <v>13.5</v>
      </c>
      <c r="AJ61" s="63" t="s">
        <v>179</v>
      </c>
      <c r="AK61" s="65">
        <f>SUM(AK55:AK60)</f>
        <v>8.75</v>
      </c>
      <c r="AL61" s="65">
        <f>SUM(AL55:AL60)</f>
        <v>4.05</v>
      </c>
      <c r="AM61" s="65">
        <f>SUM(AM55:AM60)</f>
        <v>1</v>
      </c>
      <c r="AO61" s="63" t="s">
        <v>179</v>
      </c>
      <c r="AP61" s="65">
        <f>SUM(AP55:AP60)</f>
        <v>6.7</v>
      </c>
      <c r="AQ61" s="65">
        <f>SUM(AQ55:AQ60)</f>
        <v>0</v>
      </c>
      <c r="AR61" s="65">
        <f>SUM(AR55:AR60)</f>
        <v>0</v>
      </c>
    </row>
    <row r="64" spans="1:44">
      <c r="AJ64" s="66"/>
    </row>
  </sheetData>
  <mergeCells count="6">
    <mergeCell ref="AJ53:AM53"/>
    <mergeCell ref="AO53:AR53"/>
    <mergeCell ref="G2:K2"/>
    <mergeCell ref="T1:AB1"/>
    <mergeCell ref="T2:AB2"/>
    <mergeCell ref="AD53:AG53"/>
  </mergeCells>
  <pageMargins left="0.75" right="0.75" top="1" bottom="1" header="0.5" footer="0.5"/>
  <pageSetup paperSize="9" orientation="portrait" horizontalDpi="4294967292" verticalDpi="4294967292"/>
  <drawing r:id="rId1"/>
  <tableParts count="1">
    <tablePart r:id="rId2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66"/>
  <sheetViews>
    <sheetView showGridLines="0" workbookViewId="0">
      <selection activeCell="B58" sqref="B58:AX58"/>
    </sheetView>
  </sheetViews>
  <sheetFormatPr baseColWidth="10" defaultRowHeight="15" x14ac:dyDescent="0"/>
  <cols>
    <col min="2" max="2" width="10.1640625" bestFit="1" customWidth="1"/>
    <col min="3" max="3" width="3.5" bestFit="1" customWidth="1"/>
    <col min="4" max="4" width="2.33203125" bestFit="1" customWidth="1"/>
    <col min="5" max="6" width="4.1640625" bestFit="1" customWidth="1"/>
    <col min="7" max="7" width="6.1640625" bestFit="1" customWidth="1"/>
    <col min="8" max="8" width="2.33203125" bestFit="1" customWidth="1"/>
    <col min="9" max="10" width="4.1640625" bestFit="1" customWidth="1"/>
    <col min="11" max="11" width="5.1640625" bestFit="1" customWidth="1"/>
    <col min="12" max="12" width="3.1640625" bestFit="1" customWidth="1"/>
    <col min="13" max="14" width="4.1640625" bestFit="1" customWidth="1"/>
    <col min="15" max="15" width="2.1640625" bestFit="1" customWidth="1"/>
    <col min="16" max="16" width="2.33203125" bestFit="1" customWidth="1"/>
    <col min="17" max="18" width="4.1640625" bestFit="1" customWidth="1"/>
    <col min="19" max="19" width="2.1640625" bestFit="1" customWidth="1"/>
    <col min="20" max="20" width="2.33203125" bestFit="1" customWidth="1"/>
    <col min="21" max="22" width="4.1640625" bestFit="1" customWidth="1"/>
    <col min="23" max="23" width="2.1640625" bestFit="1" customWidth="1"/>
    <col min="24" max="24" width="2.33203125" bestFit="1" customWidth="1"/>
    <col min="25" max="26" width="4.1640625" bestFit="1" customWidth="1"/>
    <col min="27" max="27" width="2.1640625" bestFit="1" customWidth="1"/>
    <col min="28" max="28" width="2.33203125" bestFit="1" customWidth="1"/>
    <col min="29" max="30" width="4.1640625" bestFit="1" customWidth="1"/>
    <col min="31" max="31" width="2.1640625" bestFit="1" customWidth="1"/>
    <col min="32" max="32" width="2.33203125" bestFit="1" customWidth="1"/>
    <col min="33" max="34" width="4.1640625" bestFit="1" customWidth="1"/>
    <col min="35" max="35" width="5.1640625" bestFit="1" customWidth="1"/>
    <col min="36" max="36" width="2.33203125" bestFit="1" customWidth="1"/>
    <col min="37" max="39" width="4.1640625" bestFit="1" customWidth="1"/>
    <col min="40" max="40" width="5.1640625" bestFit="1" customWidth="1"/>
    <col min="41" max="42" width="4.1640625" bestFit="1" customWidth="1"/>
    <col min="43" max="43" width="2.1640625" bestFit="1" customWidth="1"/>
    <col min="44" max="44" width="2.33203125" bestFit="1" customWidth="1"/>
    <col min="45" max="46" width="4.1640625" bestFit="1" customWidth="1"/>
    <col min="47" max="48" width="6.1640625" bestFit="1" customWidth="1"/>
    <col min="49" max="50" width="4.1640625" bestFit="1" customWidth="1"/>
  </cols>
  <sheetData>
    <row r="1" spans="1:50">
      <c r="A1" s="77"/>
      <c r="B1" s="80" t="s">
        <v>0</v>
      </c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  <c r="AT1" s="81"/>
      <c r="AU1" s="81"/>
      <c r="AV1" s="81"/>
      <c r="AW1" s="81"/>
      <c r="AX1" s="82"/>
    </row>
    <row r="2" spans="1:50">
      <c r="A2" s="78"/>
      <c r="B2" s="83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5"/>
    </row>
    <row r="3" spans="1:50" ht="16" thickBot="1">
      <c r="A3" s="78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8"/>
    </row>
    <row r="4" spans="1:50" ht="16" thickBot="1">
      <c r="A4" s="78"/>
      <c r="B4" s="89" t="s">
        <v>1</v>
      </c>
      <c r="C4" s="91" t="s">
        <v>2</v>
      </c>
      <c r="D4" s="92"/>
      <c r="E4" s="92"/>
      <c r="F4" s="93"/>
      <c r="G4" s="91" t="s">
        <v>3</v>
      </c>
      <c r="H4" s="92"/>
      <c r="I4" s="92"/>
      <c r="J4" s="93"/>
      <c r="K4" s="91" t="s">
        <v>4</v>
      </c>
      <c r="L4" s="92"/>
      <c r="M4" s="92"/>
      <c r="N4" s="93"/>
      <c r="O4" s="91" t="s">
        <v>5</v>
      </c>
      <c r="P4" s="92"/>
      <c r="Q4" s="92"/>
      <c r="R4" s="93"/>
      <c r="S4" s="91" t="s">
        <v>6</v>
      </c>
      <c r="T4" s="92"/>
      <c r="U4" s="92"/>
      <c r="V4" s="93"/>
      <c r="W4" s="91" t="s">
        <v>7</v>
      </c>
      <c r="X4" s="92"/>
      <c r="Y4" s="92"/>
      <c r="Z4" s="93"/>
      <c r="AA4" s="91" t="s">
        <v>8</v>
      </c>
      <c r="AB4" s="92"/>
      <c r="AC4" s="92"/>
      <c r="AD4" s="93"/>
      <c r="AE4" s="91" t="s">
        <v>9</v>
      </c>
      <c r="AF4" s="92"/>
      <c r="AG4" s="92"/>
      <c r="AH4" s="93"/>
      <c r="AI4" s="91" t="s">
        <v>10</v>
      </c>
      <c r="AJ4" s="92"/>
      <c r="AK4" s="92"/>
      <c r="AL4" s="93"/>
      <c r="AM4" s="91" t="s">
        <v>11</v>
      </c>
      <c r="AN4" s="92"/>
      <c r="AO4" s="92"/>
      <c r="AP4" s="93"/>
      <c r="AQ4" s="91" t="s">
        <v>12</v>
      </c>
      <c r="AR4" s="92"/>
      <c r="AS4" s="92"/>
      <c r="AT4" s="93"/>
      <c r="AU4" s="96" t="s">
        <v>13</v>
      </c>
      <c r="AV4" s="97"/>
      <c r="AW4" s="97"/>
      <c r="AX4" s="98"/>
    </row>
    <row r="5" spans="1:50" ht="16" thickBot="1">
      <c r="A5" s="78"/>
      <c r="B5" s="90"/>
      <c r="C5" s="1"/>
      <c r="D5" s="2" t="s">
        <v>14</v>
      </c>
      <c r="E5" s="1" t="s">
        <v>15</v>
      </c>
      <c r="F5" s="1" t="s">
        <v>16</v>
      </c>
      <c r="G5" s="1"/>
      <c r="H5" s="2" t="s">
        <v>14</v>
      </c>
      <c r="I5" s="1" t="s">
        <v>15</v>
      </c>
      <c r="J5" s="1" t="s">
        <v>16</v>
      </c>
      <c r="K5" s="1"/>
      <c r="L5" s="2" t="s">
        <v>14</v>
      </c>
      <c r="M5" s="1" t="s">
        <v>15</v>
      </c>
      <c r="N5" s="1" t="s">
        <v>16</v>
      </c>
      <c r="O5" s="1"/>
      <c r="P5" s="2" t="s">
        <v>14</v>
      </c>
      <c r="Q5" s="1" t="s">
        <v>15</v>
      </c>
      <c r="R5" s="1" t="s">
        <v>16</v>
      </c>
      <c r="S5" s="1"/>
      <c r="T5" s="2" t="s">
        <v>14</v>
      </c>
      <c r="U5" s="1" t="s">
        <v>15</v>
      </c>
      <c r="V5" s="1" t="s">
        <v>16</v>
      </c>
      <c r="W5" s="1"/>
      <c r="X5" s="2" t="s">
        <v>14</v>
      </c>
      <c r="Y5" s="1" t="s">
        <v>15</v>
      </c>
      <c r="Z5" s="1" t="s">
        <v>16</v>
      </c>
      <c r="AA5" s="1"/>
      <c r="AB5" s="2" t="s">
        <v>14</v>
      </c>
      <c r="AC5" s="1" t="s">
        <v>15</v>
      </c>
      <c r="AD5" s="1" t="s">
        <v>16</v>
      </c>
      <c r="AE5" s="1"/>
      <c r="AF5" s="2" t="s">
        <v>14</v>
      </c>
      <c r="AG5" s="1" t="s">
        <v>15</v>
      </c>
      <c r="AH5" s="1" t="s">
        <v>16</v>
      </c>
      <c r="AI5" s="1"/>
      <c r="AJ5" s="2" t="s">
        <v>14</v>
      </c>
      <c r="AK5" s="1" t="s">
        <v>15</v>
      </c>
      <c r="AL5" s="1" t="s">
        <v>16</v>
      </c>
      <c r="AM5" s="1"/>
      <c r="AN5" s="2" t="s">
        <v>14</v>
      </c>
      <c r="AO5" s="1" t="s">
        <v>15</v>
      </c>
      <c r="AP5" s="1" t="s">
        <v>16</v>
      </c>
      <c r="AQ5" s="1"/>
      <c r="AR5" s="2" t="s">
        <v>14</v>
      </c>
      <c r="AS5" s="1" t="s">
        <v>15</v>
      </c>
      <c r="AT5" s="1" t="s">
        <v>16</v>
      </c>
      <c r="AU5" s="1"/>
      <c r="AV5" s="2" t="s">
        <v>14</v>
      </c>
      <c r="AW5" s="1" t="s">
        <v>15</v>
      </c>
      <c r="AX5" s="1" t="s">
        <v>16</v>
      </c>
    </row>
    <row r="6" spans="1:50" ht="16" thickBot="1">
      <c r="A6" s="78"/>
      <c r="B6" s="94" t="s">
        <v>17</v>
      </c>
      <c r="C6" s="3"/>
      <c r="D6" s="3"/>
      <c r="E6" s="3"/>
      <c r="F6" s="3"/>
      <c r="G6" s="3">
        <v>62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>
        <v>62</v>
      </c>
      <c r="AV6" s="3"/>
      <c r="AW6" s="3"/>
      <c r="AX6" s="3"/>
    </row>
    <row r="7" spans="1:50" ht="16" thickBot="1">
      <c r="A7" s="78"/>
      <c r="B7" s="95"/>
      <c r="C7" s="4" t="s">
        <v>18</v>
      </c>
      <c r="D7" s="4" t="s">
        <v>18</v>
      </c>
      <c r="E7" s="4" t="s">
        <v>18</v>
      </c>
      <c r="F7" s="4" t="s">
        <v>18</v>
      </c>
      <c r="G7" s="4">
        <v>0</v>
      </c>
      <c r="H7" s="4" t="s">
        <v>18</v>
      </c>
      <c r="I7" s="4" t="s">
        <v>18</v>
      </c>
      <c r="J7" s="4" t="s">
        <v>18</v>
      </c>
      <c r="K7" s="4" t="s">
        <v>18</v>
      </c>
      <c r="L7" s="4" t="s">
        <v>18</v>
      </c>
      <c r="M7" s="4" t="s">
        <v>18</v>
      </c>
      <c r="N7" s="4" t="s">
        <v>18</v>
      </c>
      <c r="O7" s="4" t="s">
        <v>18</v>
      </c>
      <c r="P7" s="4" t="s">
        <v>18</v>
      </c>
      <c r="Q7" s="4" t="s">
        <v>18</v>
      </c>
      <c r="R7" s="4" t="s">
        <v>18</v>
      </c>
      <c r="S7" s="4" t="s">
        <v>18</v>
      </c>
      <c r="T7" s="4" t="s">
        <v>18</v>
      </c>
      <c r="U7" s="4" t="s">
        <v>18</v>
      </c>
      <c r="V7" s="4" t="s">
        <v>18</v>
      </c>
      <c r="W7" s="4" t="s">
        <v>18</v>
      </c>
      <c r="X7" s="4" t="s">
        <v>18</v>
      </c>
      <c r="Y7" s="4" t="s">
        <v>18</v>
      </c>
      <c r="Z7" s="4" t="s">
        <v>18</v>
      </c>
      <c r="AA7" s="4" t="s">
        <v>18</v>
      </c>
      <c r="AB7" s="4" t="s">
        <v>18</v>
      </c>
      <c r="AC7" s="4" t="s">
        <v>18</v>
      </c>
      <c r="AD7" s="4" t="s">
        <v>18</v>
      </c>
      <c r="AE7" s="4" t="s">
        <v>18</v>
      </c>
      <c r="AF7" s="4" t="s">
        <v>18</v>
      </c>
      <c r="AG7" s="4" t="s">
        <v>18</v>
      </c>
      <c r="AH7" s="4" t="s">
        <v>18</v>
      </c>
      <c r="AI7" s="4" t="s">
        <v>18</v>
      </c>
      <c r="AJ7" s="4" t="s">
        <v>18</v>
      </c>
      <c r="AK7" s="4" t="s">
        <v>18</v>
      </c>
      <c r="AL7" s="4" t="s">
        <v>18</v>
      </c>
      <c r="AM7" s="4" t="s">
        <v>18</v>
      </c>
      <c r="AN7" s="4" t="s">
        <v>18</v>
      </c>
      <c r="AO7" s="4" t="s">
        <v>18</v>
      </c>
      <c r="AP7" s="4" t="s">
        <v>18</v>
      </c>
      <c r="AQ7" s="4" t="s">
        <v>18</v>
      </c>
      <c r="AR7" s="4" t="s">
        <v>18</v>
      </c>
      <c r="AS7" s="4" t="s">
        <v>18</v>
      </c>
      <c r="AT7" s="4" t="s">
        <v>18</v>
      </c>
      <c r="AU7" s="5"/>
      <c r="AV7" s="3"/>
      <c r="AW7" s="5"/>
      <c r="AX7" s="3">
        <v>0</v>
      </c>
    </row>
    <row r="8" spans="1:50" ht="16" thickBot="1">
      <c r="A8" s="78"/>
      <c r="B8" s="99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6"/>
    </row>
    <row r="9" spans="1:50" ht="16" thickBot="1">
      <c r="A9" s="78"/>
      <c r="B9" s="94" t="s">
        <v>19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>
        <v>39</v>
      </c>
      <c r="AN9" s="3"/>
      <c r="AO9" s="3"/>
      <c r="AP9" s="3"/>
      <c r="AQ9" s="3"/>
      <c r="AR9" s="3"/>
      <c r="AS9" s="3"/>
      <c r="AT9" s="3"/>
      <c r="AU9" s="3">
        <v>39</v>
      </c>
      <c r="AV9" s="3"/>
      <c r="AW9" s="3"/>
      <c r="AX9" s="3"/>
    </row>
    <row r="10" spans="1:50" ht="16" thickBot="1">
      <c r="A10" s="78"/>
      <c r="B10" s="95"/>
      <c r="C10" s="4" t="s">
        <v>18</v>
      </c>
      <c r="D10" s="4" t="s">
        <v>18</v>
      </c>
      <c r="E10" s="4" t="s">
        <v>18</v>
      </c>
      <c r="F10" s="4" t="s">
        <v>18</v>
      </c>
      <c r="G10" s="4" t="s">
        <v>18</v>
      </c>
      <c r="H10" s="4" t="s">
        <v>18</v>
      </c>
      <c r="I10" s="4" t="s">
        <v>18</v>
      </c>
      <c r="J10" s="4" t="s">
        <v>18</v>
      </c>
      <c r="K10" s="4" t="s">
        <v>18</v>
      </c>
      <c r="L10" s="4" t="s">
        <v>18</v>
      </c>
      <c r="M10" s="4" t="s">
        <v>18</v>
      </c>
      <c r="N10" s="4" t="s">
        <v>18</v>
      </c>
      <c r="O10" s="4" t="s">
        <v>18</v>
      </c>
      <c r="P10" s="4" t="s">
        <v>18</v>
      </c>
      <c r="Q10" s="4" t="s">
        <v>18</v>
      </c>
      <c r="R10" s="4" t="s">
        <v>18</v>
      </c>
      <c r="S10" s="4" t="s">
        <v>18</v>
      </c>
      <c r="T10" s="4" t="s">
        <v>18</v>
      </c>
      <c r="U10" s="4" t="s">
        <v>18</v>
      </c>
      <c r="V10" s="4" t="s">
        <v>18</v>
      </c>
      <c r="W10" s="4" t="s">
        <v>18</v>
      </c>
      <c r="X10" s="4" t="s">
        <v>18</v>
      </c>
      <c r="Y10" s="4" t="s">
        <v>18</v>
      </c>
      <c r="Z10" s="4" t="s">
        <v>18</v>
      </c>
      <c r="AA10" s="4" t="s">
        <v>18</v>
      </c>
      <c r="AB10" s="4" t="s">
        <v>18</v>
      </c>
      <c r="AC10" s="4" t="s">
        <v>18</v>
      </c>
      <c r="AD10" s="4" t="s">
        <v>18</v>
      </c>
      <c r="AE10" s="4" t="s">
        <v>18</v>
      </c>
      <c r="AF10" s="4" t="s">
        <v>18</v>
      </c>
      <c r="AG10" s="4" t="s">
        <v>18</v>
      </c>
      <c r="AH10" s="4" t="s">
        <v>18</v>
      </c>
      <c r="AI10" s="4" t="s">
        <v>18</v>
      </c>
      <c r="AJ10" s="4" t="s">
        <v>18</v>
      </c>
      <c r="AK10" s="4" t="s">
        <v>18</v>
      </c>
      <c r="AL10" s="4" t="s">
        <v>18</v>
      </c>
      <c r="AM10" s="4">
        <v>0</v>
      </c>
      <c r="AN10" s="4" t="s">
        <v>18</v>
      </c>
      <c r="AO10" s="4" t="s">
        <v>18</v>
      </c>
      <c r="AP10" s="4" t="s">
        <v>18</v>
      </c>
      <c r="AQ10" s="4" t="s">
        <v>18</v>
      </c>
      <c r="AR10" s="4" t="s">
        <v>18</v>
      </c>
      <c r="AS10" s="4" t="s">
        <v>18</v>
      </c>
      <c r="AT10" s="4" t="s">
        <v>18</v>
      </c>
      <c r="AU10" s="5"/>
      <c r="AV10" s="3"/>
      <c r="AW10" s="5"/>
      <c r="AX10" s="3">
        <v>0</v>
      </c>
    </row>
    <row r="11" spans="1:50" ht="16" thickBot="1">
      <c r="A11" s="78"/>
      <c r="B11" s="99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6"/>
    </row>
    <row r="12" spans="1:50" ht="16" thickBot="1">
      <c r="A12" s="78"/>
      <c r="B12" s="94" t="s">
        <v>20</v>
      </c>
      <c r="C12" s="3"/>
      <c r="D12" s="3"/>
      <c r="E12" s="3"/>
      <c r="F12" s="3"/>
      <c r="G12" s="3">
        <v>2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>
        <v>2</v>
      </c>
      <c r="AV12" s="3"/>
      <c r="AW12" s="3"/>
      <c r="AX12" s="3"/>
    </row>
    <row r="13" spans="1:50" ht="16" thickBot="1">
      <c r="A13" s="78"/>
      <c r="B13" s="95"/>
      <c r="C13" s="4" t="s">
        <v>18</v>
      </c>
      <c r="D13" s="4" t="s">
        <v>18</v>
      </c>
      <c r="E13" s="4" t="s">
        <v>18</v>
      </c>
      <c r="F13" s="4" t="s">
        <v>18</v>
      </c>
      <c r="G13" s="4">
        <v>0</v>
      </c>
      <c r="H13" s="4" t="s">
        <v>18</v>
      </c>
      <c r="I13" s="4" t="s">
        <v>18</v>
      </c>
      <c r="J13" s="4" t="s">
        <v>18</v>
      </c>
      <c r="K13" s="4" t="s">
        <v>18</v>
      </c>
      <c r="L13" s="4" t="s">
        <v>18</v>
      </c>
      <c r="M13" s="4" t="s">
        <v>18</v>
      </c>
      <c r="N13" s="4" t="s">
        <v>18</v>
      </c>
      <c r="O13" s="4" t="s">
        <v>18</v>
      </c>
      <c r="P13" s="4" t="s">
        <v>18</v>
      </c>
      <c r="Q13" s="4" t="s">
        <v>18</v>
      </c>
      <c r="R13" s="4" t="s">
        <v>18</v>
      </c>
      <c r="S13" s="4" t="s">
        <v>18</v>
      </c>
      <c r="T13" s="4" t="s">
        <v>18</v>
      </c>
      <c r="U13" s="4" t="s">
        <v>18</v>
      </c>
      <c r="V13" s="4" t="s">
        <v>18</v>
      </c>
      <c r="W13" s="4" t="s">
        <v>18</v>
      </c>
      <c r="X13" s="4" t="s">
        <v>18</v>
      </c>
      <c r="Y13" s="4" t="s">
        <v>18</v>
      </c>
      <c r="Z13" s="4" t="s">
        <v>18</v>
      </c>
      <c r="AA13" s="4" t="s">
        <v>18</v>
      </c>
      <c r="AB13" s="4" t="s">
        <v>18</v>
      </c>
      <c r="AC13" s="4" t="s">
        <v>18</v>
      </c>
      <c r="AD13" s="4" t="s">
        <v>18</v>
      </c>
      <c r="AE13" s="4" t="s">
        <v>18</v>
      </c>
      <c r="AF13" s="4" t="s">
        <v>18</v>
      </c>
      <c r="AG13" s="4" t="s">
        <v>18</v>
      </c>
      <c r="AH13" s="4" t="s">
        <v>18</v>
      </c>
      <c r="AI13" s="4" t="s">
        <v>18</v>
      </c>
      <c r="AJ13" s="4" t="s">
        <v>18</v>
      </c>
      <c r="AK13" s="4" t="s">
        <v>18</v>
      </c>
      <c r="AL13" s="4" t="s">
        <v>18</v>
      </c>
      <c r="AM13" s="4" t="s">
        <v>18</v>
      </c>
      <c r="AN13" s="4" t="s">
        <v>18</v>
      </c>
      <c r="AO13" s="4" t="s">
        <v>18</v>
      </c>
      <c r="AP13" s="4" t="s">
        <v>18</v>
      </c>
      <c r="AQ13" s="4" t="s">
        <v>18</v>
      </c>
      <c r="AR13" s="4" t="s">
        <v>18</v>
      </c>
      <c r="AS13" s="4" t="s">
        <v>18</v>
      </c>
      <c r="AT13" s="4" t="s">
        <v>18</v>
      </c>
      <c r="AU13" s="5"/>
      <c r="AV13" s="3"/>
      <c r="AW13" s="5"/>
      <c r="AX13" s="3">
        <v>0</v>
      </c>
    </row>
    <row r="14" spans="1:50" ht="16" thickBot="1">
      <c r="A14" s="78"/>
      <c r="B14" s="99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100"/>
      <c r="AU14" s="100"/>
      <c r="AV14" s="100"/>
      <c r="AW14" s="100"/>
      <c r="AX14" s="6"/>
    </row>
    <row r="15" spans="1:50" ht="16" thickBot="1">
      <c r="A15" s="78"/>
      <c r="B15" s="94" t="s">
        <v>21</v>
      </c>
      <c r="C15" s="3"/>
      <c r="D15" s="3"/>
      <c r="E15" s="3"/>
      <c r="F15" s="3"/>
      <c r="G15" s="3"/>
      <c r="H15" s="3"/>
      <c r="I15" s="3"/>
      <c r="J15" s="3"/>
      <c r="K15" s="3">
        <v>50.5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>
        <v>50.5</v>
      </c>
      <c r="AV15" s="3"/>
      <c r="AW15" s="3"/>
      <c r="AX15" s="3"/>
    </row>
    <row r="16" spans="1:50" ht="16" thickBot="1">
      <c r="A16" s="78"/>
      <c r="B16" s="95"/>
      <c r="C16" s="4" t="s">
        <v>18</v>
      </c>
      <c r="D16" s="4" t="s">
        <v>18</v>
      </c>
      <c r="E16" s="4" t="s">
        <v>18</v>
      </c>
      <c r="F16" s="4" t="s">
        <v>18</v>
      </c>
      <c r="G16" s="4" t="s">
        <v>18</v>
      </c>
      <c r="H16" s="4" t="s">
        <v>18</v>
      </c>
      <c r="I16" s="4" t="s">
        <v>18</v>
      </c>
      <c r="J16" s="4" t="s">
        <v>18</v>
      </c>
      <c r="K16" s="4">
        <v>0</v>
      </c>
      <c r="L16" s="4" t="s">
        <v>18</v>
      </c>
      <c r="M16" s="4" t="s">
        <v>18</v>
      </c>
      <c r="N16" s="4" t="s">
        <v>18</v>
      </c>
      <c r="O16" s="4" t="s">
        <v>18</v>
      </c>
      <c r="P16" s="4" t="s">
        <v>18</v>
      </c>
      <c r="Q16" s="4" t="s">
        <v>18</v>
      </c>
      <c r="R16" s="4" t="s">
        <v>18</v>
      </c>
      <c r="S16" s="4" t="s">
        <v>18</v>
      </c>
      <c r="T16" s="4" t="s">
        <v>18</v>
      </c>
      <c r="U16" s="4" t="s">
        <v>18</v>
      </c>
      <c r="V16" s="4" t="s">
        <v>18</v>
      </c>
      <c r="W16" s="4" t="s">
        <v>18</v>
      </c>
      <c r="X16" s="4" t="s">
        <v>18</v>
      </c>
      <c r="Y16" s="4" t="s">
        <v>18</v>
      </c>
      <c r="Z16" s="4" t="s">
        <v>18</v>
      </c>
      <c r="AA16" s="4" t="s">
        <v>18</v>
      </c>
      <c r="AB16" s="4" t="s">
        <v>18</v>
      </c>
      <c r="AC16" s="4" t="s">
        <v>18</v>
      </c>
      <c r="AD16" s="4" t="s">
        <v>18</v>
      </c>
      <c r="AE16" s="4" t="s">
        <v>18</v>
      </c>
      <c r="AF16" s="4" t="s">
        <v>18</v>
      </c>
      <c r="AG16" s="4" t="s">
        <v>18</v>
      </c>
      <c r="AH16" s="4" t="s">
        <v>18</v>
      </c>
      <c r="AI16" s="4" t="s">
        <v>18</v>
      </c>
      <c r="AJ16" s="4" t="s">
        <v>18</v>
      </c>
      <c r="AK16" s="4" t="s">
        <v>18</v>
      </c>
      <c r="AL16" s="4" t="s">
        <v>18</v>
      </c>
      <c r="AM16" s="4" t="s">
        <v>18</v>
      </c>
      <c r="AN16" s="4" t="s">
        <v>18</v>
      </c>
      <c r="AO16" s="4" t="s">
        <v>18</v>
      </c>
      <c r="AP16" s="4" t="s">
        <v>18</v>
      </c>
      <c r="AQ16" s="4" t="s">
        <v>18</v>
      </c>
      <c r="AR16" s="4" t="s">
        <v>18</v>
      </c>
      <c r="AS16" s="4" t="s">
        <v>18</v>
      </c>
      <c r="AT16" s="4" t="s">
        <v>18</v>
      </c>
      <c r="AU16" s="5"/>
      <c r="AV16" s="3"/>
      <c r="AW16" s="5"/>
      <c r="AX16" s="3">
        <v>0</v>
      </c>
    </row>
    <row r="17" spans="1:50" ht="16" thickBot="1">
      <c r="A17" s="78"/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6"/>
    </row>
    <row r="18" spans="1:50" ht="16" thickBot="1">
      <c r="A18" s="78"/>
      <c r="B18" s="94" t="s">
        <v>22</v>
      </c>
      <c r="C18" s="3"/>
      <c r="D18" s="3"/>
      <c r="E18" s="3"/>
      <c r="F18" s="3"/>
      <c r="G18" s="3">
        <v>36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>
        <v>35.5</v>
      </c>
      <c r="AO18" s="3"/>
      <c r="AP18" s="3"/>
      <c r="AQ18" s="3"/>
      <c r="AR18" s="3"/>
      <c r="AS18" s="3"/>
      <c r="AT18" s="3"/>
      <c r="AU18" s="3">
        <v>36</v>
      </c>
      <c r="AV18" s="3">
        <v>35.5</v>
      </c>
      <c r="AW18" s="3"/>
      <c r="AX18" s="3"/>
    </row>
    <row r="19" spans="1:50" ht="16" thickBot="1">
      <c r="A19" s="78"/>
      <c r="B19" s="95"/>
      <c r="C19" s="4" t="s">
        <v>18</v>
      </c>
      <c r="D19" s="4" t="s">
        <v>18</v>
      </c>
      <c r="E19" s="4" t="s">
        <v>18</v>
      </c>
      <c r="F19" s="4" t="s">
        <v>18</v>
      </c>
      <c r="G19" s="4">
        <v>0</v>
      </c>
      <c r="H19" s="4" t="s">
        <v>18</v>
      </c>
      <c r="I19" s="4" t="s">
        <v>18</v>
      </c>
      <c r="J19" s="4" t="s">
        <v>18</v>
      </c>
      <c r="K19" s="4" t="s">
        <v>18</v>
      </c>
      <c r="L19" s="4" t="s">
        <v>18</v>
      </c>
      <c r="M19" s="4" t="s">
        <v>18</v>
      </c>
      <c r="N19" s="4" t="s">
        <v>18</v>
      </c>
      <c r="O19" s="4" t="s">
        <v>18</v>
      </c>
      <c r="P19" s="4" t="s">
        <v>18</v>
      </c>
      <c r="Q19" s="4" t="s">
        <v>18</v>
      </c>
      <c r="R19" s="4" t="s">
        <v>18</v>
      </c>
      <c r="S19" s="4" t="s">
        <v>18</v>
      </c>
      <c r="T19" s="4" t="s">
        <v>18</v>
      </c>
      <c r="U19" s="4" t="s">
        <v>18</v>
      </c>
      <c r="V19" s="4" t="s">
        <v>18</v>
      </c>
      <c r="W19" s="4" t="s">
        <v>18</v>
      </c>
      <c r="X19" s="4" t="s">
        <v>18</v>
      </c>
      <c r="Y19" s="4" t="s">
        <v>18</v>
      </c>
      <c r="Z19" s="4" t="s">
        <v>18</v>
      </c>
      <c r="AA19" s="4" t="s">
        <v>18</v>
      </c>
      <c r="AB19" s="4" t="s">
        <v>18</v>
      </c>
      <c r="AC19" s="4" t="s">
        <v>18</v>
      </c>
      <c r="AD19" s="4" t="s">
        <v>18</v>
      </c>
      <c r="AE19" s="4" t="s">
        <v>18</v>
      </c>
      <c r="AF19" s="4" t="s">
        <v>18</v>
      </c>
      <c r="AG19" s="4" t="s">
        <v>18</v>
      </c>
      <c r="AH19" s="4" t="s">
        <v>18</v>
      </c>
      <c r="AI19" s="4" t="s">
        <v>18</v>
      </c>
      <c r="AJ19" s="4" t="s">
        <v>18</v>
      </c>
      <c r="AK19" s="4" t="s">
        <v>18</v>
      </c>
      <c r="AL19" s="4" t="s">
        <v>18</v>
      </c>
      <c r="AM19" s="4" t="s">
        <v>18</v>
      </c>
      <c r="AN19" s="4">
        <v>0</v>
      </c>
      <c r="AO19" s="4" t="s">
        <v>18</v>
      </c>
      <c r="AP19" s="4" t="s">
        <v>18</v>
      </c>
      <c r="AQ19" s="4" t="s">
        <v>18</v>
      </c>
      <c r="AR19" s="4" t="s">
        <v>18</v>
      </c>
      <c r="AS19" s="4" t="s">
        <v>18</v>
      </c>
      <c r="AT19" s="4" t="s">
        <v>18</v>
      </c>
      <c r="AU19" s="5"/>
      <c r="AV19" s="3"/>
      <c r="AW19" s="5"/>
      <c r="AX19" s="3">
        <v>0</v>
      </c>
    </row>
    <row r="20" spans="1:50" ht="16" thickBot="1">
      <c r="A20" s="78"/>
      <c r="B20" s="99"/>
      <c r="C20" s="100"/>
      <c r="D20" s="100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6"/>
    </row>
    <row r="21" spans="1:50" ht="16" thickBot="1">
      <c r="A21" s="78"/>
      <c r="B21" s="94" t="s">
        <v>23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>
        <v>23</v>
      </c>
      <c r="AO21" s="3"/>
      <c r="AP21" s="3"/>
      <c r="AQ21" s="3"/>
      <c r="AR21" s="3"/>
      <c r="AS21" s="3"/>
      <c r="AT21" s="3"/>
      <c r="AU21" s="3"/>
      <c r="AV21" s="3">
        <v>23</v>
      </c>
      <c r="AW21" s="3"/>
      <c r="AX21" s="3"/>
    </row>
    <row r="22" spans="1:50" ht="16" thickBot="1">
      <c r="A22" s="78"/>
      <c r="B22" s="95"/>
      <c r="C22" s="4" t="s">
        <v>18</v>
      </c>
      <c r="D22" s="4" t="s">
        <v>18</v>
      </c>
      <c r="E22" s="4" t="s">
        <v>18</v>
      </c>
      <c r="F22" s="4" t="s">
        <v>18</v>
      </c>
      <c r="G22" s="4" t="s">
        <v>18</v>
      </c>
      <c r="H22" s="4" t="s">
        <v>18</v>
      </c>
      <c r="I22" s="4" t="s">
        <v>18</v>
      </c>
      <c r="J22" s="4" t="s">
        <v>18</v>
      </c>
      <c r="K22" s="4" t="s">
        <v>18</v>
      </c>
      <c r="L22" s="4" t="s">
        <v>18</v>
      </c>
      <c r="M22" s="4" t="s">
        <v>18</v>
      </c>
      <c r="N22" s="4" t="s">
        <v>18</v>
      </c>
      <c r="O22" s="4" t="s">
        <v>18</v>
      </c>
      <c r="P22" s="4" t="s">
        <v>18</v>
      </c>
      <c r="Q22" s="4" t="s">
        <v>18</v>
      </c>
      <c r="R22" s="4" t="s">
        <v>18</v>
      </c>
      <c r="S22" s="4" t="s">
        <v>18</v>
      </c>
      <c r="T22" s="4" t="s">
        <v>18</v>
      </c>
      <c r="U22" s="4" t="s">
        <v>18</v>
      </c>
      <c r="V22" s="4" t="s">
        <v>18</v>
      </c>
      <c r="W22" s="4" t="s">
        <v>18</v>
      </c>
      <c r="X22" s="4" t="s">
        <v>18</v>
      </c>
      <c r="Y22" s="4" t="s">
        <v>18</v>
      </c>
      <c r="Z22" s="4" t="s">
        <v>18</v>
      </c>
      <c r="AA22" s="4" t="s">
        <v>18</v>
      </c>
      <c r="AB22" s="4" t="s">
        <v>18</v>
      </c>
      <c r="AC22" s="4" t="s">
        <v>18</v>
      </c>
      <c r="AD22" s="4" t="s">
        <v>18</v>
      </c>
      <c r="AE22" s="4" t="s">
        <v>18</v>
      </c>
      <c r="AF22" s="4" t="s">
        <v>18</v>
      </c>
      <c r="AG22" s="4" t="s">
        <v>18</v>
      </c>
      <c r="AH22" s="4" t="s">
        <v>18</v>
      </c>
      <c r="AI22" s="4" t="s">
        <v>18</v>
      </c>
      <c r="AJ22" s="4" t="s">
        <v>18</v>
      </c>
      <c r="AK22" s="4" t="s">
        <v>18</v>
      </c>
      <c r="AL22" s="4" t="s">
        <v>18</v>
      </c>
      <c r="AM22" s="4" t="s">
        <v>18</v>
      </c>
      <c r="AN22" s="4">
        <v>0</v>
      </c>
      <c r="AO22" s="4" t="s">
        <v>18</v>
      </c>
      <c r="AP22" s="4" t="s">
        <v>18</v>
      </c>
      <c r="AQ22" s="4" t="s">
        <v>18</v>
      </c>
      <c r="AR22" s="4" t="s">
        <v>18</v>
      </c>
      <c r="AS22" s="4" t="s">
        <v>18</v>
      </c>
      <c r="AT22" s="4" t="s">
        <v>18</v>
      </c>
      <c r="AU22" s="5"/>
      <c r="AV22" s="3"/>
      <c r="AW22" s="5"/>
      <c r="AX22" s="3">
        <v>0</v>
      </c>
    </row>
    <row r="23" spans="1:50" ht="16" thickBot="1">
      <c r="A23" s="78"/>
      <c r="B23" s="99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0"/>
      <c r="AI23" s="100"/>
      <c r="AJ23" s="100"/>
      <c r="AK23" s="100"/>
      <c r="AL23" s="100"/>
      <c r="AM23" s="100"/>
      <c r="AN23" s="100"/>
      <c r="AO23" s="100"/>
      <c r="AP23" s="100"/>
      <c r="AQ23" s="100"/>
      <c r="AR23" s="100"/>
      <c r="AS23" s="100"/>
      <c r="AT23" s="100"/>
      <c r="AU23" s="100"/>
      <c r="AV23" s="100"/>
      <c r="AW23" s="100"/>
      <c r="AX23" s="6"/>
    </row>
    <row r="24" spans="1:50" ht="16" thickBot="1">
      <c r="A24" s="78"/>
      <c r="B24" s="94" t="s">
        <v>24</v>
      </c>
      <c r="C24" s="3"/>
      <c r="D24" s="3"/>
      <c r="E24" s="3"/>
      <c r="F24" s="3"/>
      <c r="G24" s="3"/>
      <c r="H24" s="3"/>
      <c r="I24" s="3"/>
      <c r="J24" s="3"/>
      <c r="K24" s="3">
        <v>32</v>
      </c>
      <c r="L24" s="3">
        <v>65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>
        <v>10</v>
      </c>
      <c r="AJ24" s="3"/>
      <c r="AK24" s="3"/>
      <c r="AL24" s="3"/>
      <c r="AM24" s="3">
        <v>30</v>
      </c>
      <c r="AN24" s="3">
        <v>23</v>
      </c>
      <c r="AO24" s="3"/>
      <c r="AP24" s="3"/>
      <c r="AQ24" s="3"/>
      <c r="AR24" s="3"/>
      <c r="AS24" s="3"/>
      <c r="AT24" s="3"/>
      <c r="AU24" s="3">
        <v>72</v>
      </c>
      <c r="AV24" s="3">
        <v>88</v>
      </c>
      <c r="AW24" s="3"/>
      <c r="AX24" s="3"/>
    </row>
    <row r="25" spans="1:50" ht="16" thickBot="1">
      <c r="A25" s="78"/>
      <c r="B25" s="95"/>
      <c r="C25" s="4" t="s">
        <v>18</v>
      </c>
      <c r="D25" s="4" t="s">
        <v>18</v>
      </c>
      <c r="E25" s="4" t="s">
        <v>18</v>
      </c>
      <c r="F25" s="4" t="s">
        <v>18</v>
      </c>
      <c r="G25" s="4" t="s">
        <v>18</v>
      </c>
      <c r="H25" s="4" t="s">
        <v>18</v>
      </c>
      <c r="I25" s="4" t="s">
        <v>18</v>
      </c>
      <c r="J25" s="4" t="s">
        <v>18</v>
      </c>
      <c r="K25" s="4">
        <v>0</v>
      </c>
      <c r="L25" s="4">
        <v>0</v>
      </c>
      <c r="M25" s="4" t="s">
        <v>18</v>
      </c>
      <c r="N25" s="4" t="s">
        <v>18</v>
      </c>
      <c r="O25" s="4" t="s">
        <v>18</v>
      </c>
      <c r="P25" s="4" t="s">
        <v>18</v>
      </c>
      <c r="Q25" s="4" t="s">
        <v>18</v>
      </c>
      <c r="R25" s="4" t="s">
        <v>18</v>
      </c>
      <c r="S25" s="4" t="s">
        <v>18</v>
      </c>
      <c r="T25" s="4" t="s">
        <v>18</v>
      </c>
      <c r="U25" s="4" t="s">
        <v>18</v>
      </c>
      <c r="V25" s="4" t="s">
        <v>18</v>
      </c>
      <c r="W25" s="4" t="s">
        <v>18</v>
      </c>
      <c r="X25" s="4" t="s">
        <v>18</v>
      </c>
      <c r="Y25" s="4" t="s">
        <v>18</v>
      </c>
      <c r="Z25" s="4" t="s">
        <v>18</v>
      </c>
      <c r="AA25" s="4" t="s">
        <v>18</v>
      </c>
      <c r="AB25" s="4" t="s">
        <v>18</v>
      </c>
      <c r="AC25" s="4" t="s">
        <v>18</v>
      </c>
      <c r="AD25" s="4" t="s">
        <v>18</v>
      </c>
      <c r="AE25" s="4" t="s">
        <v>18</v>
      </c>
      <c r="AF25" s="4" t="s">
        <v>18</v>
      </c>
      <c r="AG25" s="4" t="s">
        <v>18</v>
      </c>
      <c r="AH25" s="4" t="s">
        <v>18</v>
      </c>
      <c r="AI25" s="4">
        <v>0</v>
      </c>
      <c r="AJ25" s="4" t="s">
        <v>18</v>
      </c>
      <c r="AK25" s="4" t="s">
        <v>18</v>
      </c>
      <c r="AL25" s="4" t="s">
        <v>18</v>
      </c>
      <c r="AM25" s="4">
        <v>0</v>
      </c>
      <c r="AN25" s="4">
        <v>0</v>
      </c>
      <c r="AO25" s="4" t="s">
        <v>18</v>
      </c>
      <c r="AP25" s="4" t="s">
        <v>18</v>
      </c>
      <c r="AQ25" s="4" t="s">
        <v>18</v>
      </c>
      <c r="AR25" s="4" t="s">
        <v>18</v>
      </c>
      <c r="AS25" s="4" t="s">
        <v>18</v>
      </c>
      <c r="AT25" s="4" t="s">
        <v>18</v>
      </c>
      <c r="AU25" s="5"/>
      <c r="AV25" s="3"/>
      <c r="AW25" s="5"/>
      <c r="AX25" s="3">
        <v>0</v>
      </c>
    </row>
    <row r="26" spans="1:50" ht="16" thickBot="1">
      <c r="A26" s="78"/>
      <c r="B26" s="99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  <c r="AH26" s="100"/>
      <c r="AI26" s="100"/>
      <c r="AJ26" s="100"/>
      <c r="AK26" s="100"/>
      <c r="AL26" s="100"/>
      <c r="AM26" s="100"/>
      <c r="AN26" s="100"/>
      <c r="AO26" s="100"/>
      <c r="AP26" s="100"/>
      <c r="AQ26" s="100"/>
      <c r="AR26" s="100"/>
      <c r="AS26" s="100"/>
      <c r="AT26" s="100"/>
      <c r="AU26" s="100"/>
      <c r="AV26" s="100"/>
      <c r="AW26" s="100"/>
      <c r="AX26" s="6"/>
    </row>
    <row r="27" spans="1:50" ht="16" thickBot="1">
      <c r="A27" s="78"/>
      <c r="B27" s="94" t="s">
        <v>25</v>
      </c>
      <c r="C27" s="3"/>
      <c r="D27" s="3"/>
      <c r="E27" s="3"/>
      <c r="F27" s="3"/>
      <c r="G27" s="3">
        <v>37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>
        <v>37</v>
      </c>
      <c r="AV27" s="3"/>
      <c r="AW27" s="3"/>
      <c r="AX27" s="3"/>
    </row>
    <row r="28" spans="1:50" ht="16" thickBot="1">
      <c r="A28" s="78"/>
      <c r="B28" s="95"/>
      <c r="C28" s="4" t="s">
        <v>18</v>
      </c>
      <c r="D28" s="4" t="s">
        <v>18</v>
      </c>
      <c r="E28" s="4" t="s">
        <v>18</v>
      </c>
      <c r="F28" s="4" t="s">
        <v>18</v>
      </c>
      <c r="G28" s="4">
        <v>0</v>
      </c>
      <c r="H28" s="4" t="s">
        <v>18</v>
      </c>
      <c r="I28" s="4" t="s">
        <v>18</v>
      </c>
      <c r="J28" s="4" t="s">
        <v>18</v>
      </c>
      <c r="K28" s="4" t="s">
        <v>18</v>
      </c>
      <c r="L28" s="4" t="s">
        <v>18</v>
      </c>
      <c r="M28" s="4" t="s">
        <v>18</v>
      </c>
      <c r="N28" s="4" t="s">
        <v>18</v>
      </c>
      <c r="O28" s="4" t="s">
        <v>18</v>
      </c>
      <c r="P28" s="4" t="s">
        <v>18</v>
      </c>
      <c r="Q28" s="4" t="s">
        <v>18</v>
      </c>
      <c r="R28" s="4" t="s">
        <v>18</v>
      </c>
      <c r="S28" s="4" t="s">
        <v>18</v>
      </c>
      <c r="T28" s="4" t="s">
        <v>18</v>
      </c>
      <c r="U28" s="4" t="s">
        <v>18</v>
      </c>
      <c r="V28" s="4" t="s">
        <v>18</v>
      </c>
      <c r="W28" s="4" t="s">
        <v>18</v>
      </c>
      <c r="X28" s="4" t="s">
        <v>18</v>
      </c>
      <c r="Y28" s="4" t="s">
        <v>18</v>
      </c>
      <c r="Z28" s="4" t="s">
        <v>18</v>
      </c>
      <c r="AA28" s="4" t="s">
        <v>18</v>
      </c>
      <c r="AB28" s="4" t="s">
        <v>18</v>
      </c>
      <c r="AC28" s="4" t="s">
        <v>18</v>
      </c>
      <c r="AD28" s="4" t="s">
        <v>18</v>
      </c>
      <c r="AE28" s="4" t="s">
        <v>18</v>
      </c>
      <c r="AF28" s="4" t="s">
        <v>18</v>
      </c>
      <c r="AG28" s="4" t="s">
        <v>18</v>
      </c>
      <c r="AH28" s="4" t="s">
        <v>18</v>
      </c>
      <c r="AI28" s="4" t="s">
        <v>18</v>
      </c>
      <c r="AJ28" s="4" t="s">
        <v>18</v>
      </c>
      <c r="AK28" s="4" t="s">
        <v>18</v>
      </c>
      <c r="AL28" s="4" t="s">
        <v>18</v>
      </c>
      <c r="AM28" s="4" t="s">
        <v>18</v>
      </c>
      <c r="AN28" s="4" t="s">
        <v>18</v>
      </c>
      <c r="AO28" s="4" t="s">
        <v>18</v>
      </c>
      <c r="AP28" s="4" t="s">
        <v>18</v>
      </c>
      <c r="AQ28" s="4" t="s">
        <v>18</v>
      </c>
      <c r="AR28" s="4" t="s">
        <v>18</v>
      </c>
      <c r="AS28" s="4" t="s">
        <v>18</v>
      </c>
      <c r="AT28" s="4" t="s">
        <v>18</v>
      </c>
      <c r="AU28" s="5"/>
      <c r="AV28" s="3"/>
      <c r="AW28" s="5"/>
      <c r="AX28" s="3">
        <v>0</v>
      </c>
    </row>
    <row r="29" spans="1:50" ht="16" thickBot="1">
      <c r="A29" s="78"/>
      <c r="B29" s="99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6"/>
    </row>
    <row r="30" spans="1:50" ht="16" thickBot="1">
      <c r="A30" s="78"/>
      <c r="B30" s="94" t="s">
        <v>26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>
        <v>3</v>
      </c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>
        <v>3</v>
      </c>
      <c r="AV30" s="3"/>
      <c r="AW30" s="3"/>
      <c r="AX30" s="3"/>
    </row>
    <row r="31" spans="1:50" ht="16" thickBot="1">
      <c r="A31" s="78"/>
      <c r="B31" s="95"/>
      <c r="C31" s="4" t="s">
        <v>18</v>
      </c>
      <c r="D31" s="4" t="s">
        <v>18</v>
      </c>
      <c r="E31" s="4" t="s">
        <v>18</v>
      </c>
      <c r="F31" s="4" t="s">
        <v>18</v>
      </c>
      <c r="G31" s="4" t="s">
        <v>18</v>
      </c>
      <c r="H31" s="4" t="s">
        <v>18</v>
      </c>
      <c r="I31" s="4" t="s">
        <v>18</v>
      </c>
      <c r="J31" s="4" t="s">
        <v>18</v>
      </c>
      <c r="K31" s="4" t="s">
        <v>18</v>
      </c>
      <c r="L31" s="4" t="s">
        <v>18</v>
      </c>
      <c r="M31" s="4" t="s">
        <v>18</v>
      </c>
      <c r="N31" s="4" t="s">
        <v>18</v>
      </c>
      <c r="O31" s="4" t="s">
        <v>18</v>
      </c>
      <c r="P31" s="4" t="s">
        <v>18</v>
      </c>
      <c r="Q31" s="4" t="s">
        <v>18</v>
      </c>
      <c r="R31" s="4" t="s">
        <v>18</v>
      </c>
      <c r="S31" s="4" t="s">
        <v>18</v>
      </c>
      <c r="T31" s="4" t="s">
        <v>18</v>
      </c>
      <c r="U31" s="4" t="s">
        <v>18</v>
      </c>
      <c r="V31" s="4" t="s">
        <v>18</v>
      </c>
      <c r="W31" s="4" t="s">
        <v>18</v>
      </c>
      <c r="X31" s="4" t="s">
        <v>18</v>
      </c>
      <c r="Y31" s="4" t="s">
        <v>18</v>
      </c>
      <c r="Z31" s="4" t="s">
        <v>18</v>
      </c>
      <c r="AA31" s="4" t="s">
        <v>18</v>
      </c>
      <c r="AB31" s="4" t="s">
        <v>18</v>
      </c>
      <c r="AC31" s="4" t="s">
        <v>18</v>
      </c>
      <c r="AD31" s="4" t="s">
        <v>18</v>
      </c>
      <c r="AE31" s="4" t="s">
        <v>18</v>
      </c>
      <c r="AF31" s="4" t="s">
        <v>18</v>
      </c>
      <c r="AG31" s="4" t="s">
        <v>18</v>
      </c>
      <c r="AH31" s="4" t="s">
        <v>18</v>
      </c>
      <c r="AI31" s="4">
        <v>0</v>
      </c>
      <c r="AJ31" s="4" t="s">
        <v>18</v>
      </c>
      <c r="AK31" s="4" t="s">
        <v>18</v>
      </c>
      <c r="AL31" s="4" t="s">
        <v>18</v>
      </c>
      <c r="AM31" s="4" t="s">
        <v>18</v>
      </c>
      <c r="AN31" s="4" t="s">
        <v>18</v>
      </c>
      <c r="AO31" s="4" t="s">
        <v>18</v>
      </c>
      <c r="AP31" s="4" t="s">
        <v>18</v>
      </c>
      <c r="AQ31" s="4" t="s">
        <v>18</v>
      </c>
      <c r="AR31" s="4" t="s">
        <v>18</v>
      </c>
      <c r="AS31" s="4" t="s">
        <v>18</v>
      </c>
      <c r="AT31" s="4" t="s">
        <v>18</v>
      </c>
      <c r="AU31" s="5"/>
      <c r="AV31" s="3"/>
      <c r="AW31" s="5"/>
      <c r="AX31" s="3">
        <v>0</v>
      </c>
    </row>
    <row r="32" spans="1:50" ht="16" thickBot="1">
      <c r="A32" s="78"/>
      <c r="B32" s="99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6"/>
    </row>
    <row r="33" spans="1:50" ht="16" thickBot="1">
      <c r="A33" s="78"/>
      <c r="B33" s="94" t="s">
        <v>27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>
        <v>29</v>
      </c>
      <c r="AN33" s="3"/>
      <c r="AO33" s="3"/>
      <c r="AP33" s="3"/>
      <c r="AQ33" s="3"/>
      <c r="AR33" s="3"/>
      <c r="AS33" s="3"/>
      <c r="AT33" s="3"/>
      <c r="AU33" s="3">
        <v>29</v>
      </c>
      <c r="AV33" s="3"/>
      <c r="AW33" s="3"/>
      <c r="AX33" s="3"/>
    </row>
    <row r="34" spans="1:50" ht="16" thickBot="1">
      <c r="A34" s="78"/>
      <c r="B34" s="95"/>
      <c r="C34" s="4" t="s">
        <v>18</v>
      </c>
      <c r="D34" s="4" t="s">
        <v>18</v>
      </c>
      <c r="E34" s="4" t="s">
        <v>18</v>
      </c>
      <c r="F34" s="4" t="s">
        <v>18</v>
      </c>
      <c r="G34" s="4" t="s">
        <v>18</v>
      </c>
      <c r="H34" s="4" t="s">
        <v>18</v>
      </c>
      <c r="I34" s="4" t="s">
        <v>18</v>
      </c>
      <c r="J34" s="4" t="s">
        <v>18</v>
      </c>
      <c r="K34" s="4" t="s">
        <v>18</v>
      </c>
      <c r="L34" s="4" t="s">
        <v>18</v>
      </c>
      <c r="M34" s="4" t="s">
        <v>18</v>
      </c>
      <c r="N34" s="4" t="s">
        <v>18</v>
      </c>
      <c r="O34" s="4" t="s">
        <v>18</v>
      </c>
      <c r="P34" s="4" t="s">
        <v>18</v>
      </c>
      <c r="Q34" s="4" t="s">
        <v>18</v>
      </c>
      <c r="R34" s="4" t="s">
        <v>18</v>
      </c>
      <c r="S34" s="4" t="s">
        <v>18</v>
      </c>
      <c r="T34" s="4" t="s">
        <v>18</v>
      </c>
      <c r="U34" s="4" t="s">
        <v>18</v>
      </c>
      <c r="V34" s="4" t="s">
        <v>18</v>
      </c>
      <c r="W34" s="4" t="s">
        <v>18</v>
      </c>
      <c r="X34" s="4" t="s">
        <v>18</v>
      </c>
      <c r="Y34" s="4" t="s">
        <v>18</v>
      </c>
      <c r="Z34" s="4" t="s">
        <v>18</v>
      </c>
      <c r="AA34" s="4" t="s">
        <v>18</v>
      </c>
      <c r="AB34" s="4" t="s">
        <v>18</v>
      </c>
      <c r="AC34" s="4" t="s">
        <v>18</v>
      </c>
      <c r="AD34" s="4" t="s">
        <v>18</v>
      </c>
      <c r="AE34" s="4" t="s">
        <v>18</v>
      </c>
      <c r="AF34" s="4" t="s">
        <v>18</v>
      </c>
      <c r="AG34" s="4" t="s">
        <v>18</v>
      </c>
      <c r="AH34" s="4" t="s">
        <v>18</v>
      </c>
      <c r="AI34" s="4" t="s">
        <v>18</v>
      </c>
      <c r="AJ34" s="4" t="s">
        <v>18</v>
      </c>
      <c r="AK34" s="4" t="s">
        <v>18</v>
      </c>
      <c r="AL34" s="4" t="s">
        <v>18</v>
      </c>
      <c r="AM34" s="4">
        <v>0</v>
      </c>
      <c r="AN34" s="4" t="s">
        <v>18</v>
      </c>
      <c r="AO34" s="4" t="s">
        <v>18</v>
      </c>
      <c r="AP34" s="4" t="s">
        <v>18</v>
      </c>
      <c r="AQ34" s="4" t="s">
        <v>18</v>
      </c>
      <c r="AR34" s="4" t="s">
        <v>18</v>
      </c>
      <c r="AS34" s="4" t="s">
        <v>18</v>
      </c>
      <c r="AT34" s="4" t="s">
        <v>18</v>
      </c>
      <c r="AU34" s="5"/>
      <c r="AV34" s="3"/>
      <c r="AW34" s="5"/>
      <c r="AX34" s="3">
        <v>0</v>
      </c>
    </row>
    <row r="35" spans="1:50" ht="16" thickBot="1">
      <c r="A35" s="78"/>
      <c r="B35" s="99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100"/>
      <c r="AF35" s="100"/>
      <c r="AG35" s="100"/>
      <c r="AH35" s="100"/>
      <c r="AI35" s="100"/>
      <c r="AJ35" s="100"/>
      <c r="AK35" s="100"/>
      <c r="AL35" s="100"/>
      <c r="AM35" s="100"/>
      <c r="AN35" s="100"/>
      <c r="AO35" s="100"/>
      <c r="AP35" s="100"/>
      <c r="AQ35" s="100"/>
      <c r="AR35" s="100"/>
      <c r="AS35" s="100"/>
      <c r="AT35" s="100"/>
      <c r="AU35" s="100"/>
      <c r="AV35" s="100"/>
      <c r="AW35" s="100"/>
      <c r="AX35" s="6"/>
    </row>
    <row r="36" spans="1:50" ht="16" thickBot="1">
      <c r="A36" s="78"/>
      <c r="B36" s="94" t="s">
        <v>28</v>
      </c>
      <c r="C36" s="3"/>
      <c r="D36" s="3"/>
      <c r="E36" s="3"/>
      <c r="F36" s="3"/>
      <c r="G36" s="3">
        <v>94.5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>
        <v>60</v>
      </c>
      <c r="AN36" s="3"/>
      <c r="AO36" s="3"/>
      <c r="AP36" s="3"/>
      <c r="AQ36" s="3"/>
      <c r="AR36" s="3"/>
      <c r="AS36" s="3"/>
      <c r="AT36" s="3"/>
      <c r="AU36" s="3">
        <v>154.5</v>
      </c>
      <c r="AV36" s="3"/>
      <c r="AW36" s="3"/>
      <c r="AX36" s="3"/>
    </row>
    <row r="37" spans="1:50" ht="16" thickBot="1">
      <c r="A37" s="78"/>
      <c r="B37" s="95"/>
      <c r="C37" s="4" t="s">
        <v>18</v>
      </c>
      <c r="D37" s="4" t="s">
        <v>18</v>
      </c>
      <c r="E37" s="4" t="s">
        <v>18</v>
      </c>
      <c r="F37" s="4" t="s">
        <v>18</v>
      </c>
      <c r="G37" s="4">
        <v>0</v>
      </c>
      <c r="H37" s="4" t="s">
        <v>18</v>
      </c>
      <c r="I37" s="4" t="s">
        <v>18</v>
      </c>
      <c r="J37" s="4" t="s">
        <v>18</v>
      </c>
      <c r="K37" s="4" t="s">
        <v>18</v>
      </c>
      <c r="L37" s="4" t="s">
        <v>18</v>
      </c>
      <c r="M37" s="4" t="s">
        <v>18</v>
      </c>
      <c r="N37" s="4" t="s">
        <v>18</v>
      </c>
      <c r="O37" s="4" t="s">
        <v>18</v>
      </c>
      <c r="P37" s="4" t="s">
        <v>18</v>
      </c>
      <c r="Q37" s="4" t="s">
        <v>18</v>
      </c>
      <c r="R37" s="4" t="s">
        <v>18</v>
      </c>
      <c r="S37" s="4" t="s">
        <v>18</v>
      </c>
      <c r="T37" s="4" t="s">
        <v>18</v>
      </c>
      <c r="U37" s="4" t="s">
        <v>18</v>
      </c>
      <c r="V37" s="4" t="s">
        <v>18</v>
      </c>
      <c r="W37" s="4" t="s">
        <v>18</v>
      </c>
      <c r="X37" s="4" t="s">
        <v>18</v>
      </c>
      <c r="Y37" s="4" t="s">
        <v>18</v>
      </c>
      <c r="Z37" s="4" t="s">
        <v>18</v>
      </c>
      <c r="AA37" s="4" t="s">
        <v>18</v>
      </c>
      <c r="AB37" s="4" t="s">
        <v>18</v>
      </c>
      <c r="AC37" s="4" t="s">
        <v>18</v>
      </c>
      <c r="AD37" s="4" t="s">
        <v>18</v>
      </c>
      <c r="AE37" s="4" t="s">
        <v>18</v>
      </c>
      <c r="AF37" s="4" t="s">
        <v>18</v>
      </c>
      <c r="AG37" s="4" t="s">
        <v>18</v>
      </c>
      <c r="AH37" s="4" t="s">
        <v>18</v>
      </c>
      <c r="AI37" s="4" t="s">
        <v>18</v>
      </c>
      <c r="AJ37" s="4" t="s">
        <v>18</v>
      </c>
      <c r="AK37" s="4" t="s">
        <v>18</v>
      </c>
      <c r="AL37" s="4" t="s">
        <v>18</v>
      </c>
      <c r="AM37" s="4">
        <v>0</v>
      </c>
      <c r="AN37" s="4" t="s">
        <v>18</v>
      </c>
      <c r="AO37" s="4" t="s">
        <v>18</v>
      </c>
      <c r="AP37" s="4" t="s">
        <v>18</v>
      </c>
      <c r="AQ37" s="4" t="s">
        <v>18</v>
      </c>
      <c r="AR37" s="4" t="s">
        <v>18</v>
      </c>
      <c r="AS37" s="4" t="s">
        <v>18</v>
      </c>
      <c r="AT37" s="4" t="s">
        <v>18</v>
      </c>
      <c r="AU37" s="5"/>
      <c r="AV37" s="3"/>
      <c r="AW37" s="5"/>
      <c r="AX37" s="3">
        <v>0</v>
      </c>
    </row>
    <row r="38" spans="1:50" ht="16" thickBot="1">
      <c r="A38" s="78"/>
      <c r="B38" s="99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0"/>
      <c r="Z38" s="100"/>
      <c r="AA38" s="100"/>
      <c r="AB38" s="100"/>
      <c r="AC38" s="100"/>
      <c r="AD38" s="100"/>
      <c r="AE38" s="100"/>
      <c r="AF38" s="100"/>
      <c r="AG38" s="100"/>
      <c r="AH38" s="100"/>
      <c r="AI38" s="100"/>
      <c r="AJ38" s="100"/>
      <c r="AK38" s="100"/>
      <c r="AL38" s="100"/>
      <c r="AM38" s="100"/>
      <c r="AN38" s="100"/>
      <c r="AO38" s="100"/>
      <c r="AP38" s="100"/>
      <c r="AQ38" s="100"/>
      <c r="AR38" s="100"/>
      <c r="AS38" s="100"/>
      <c r="AT38" s="100"/>
      <c r="AU38" s="100"/>
      <c r="AV38" s="100"/>
      <c r="AW38" s="100"/>
      <c r="AX38" s="6"/>
    </row>
    <row r="39" spans="1:50" ht="16" thickBot="1">
      <c r="A39" s="78"/>
      <c r="B39" s="94" t="s">
        <v>29</v>
      </c>
      <c r="C39" s="3"/>
      <c r="D39" s="3"/>
      <c r="E39" s="3"/>
      <c r="F39" s="3"/>
      <c r="G39" s="3">
        <v>29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>
        <v>29</v>
      </c>
      <c r="AV39" s="3"/>
      <c r="AW39" s="3"/>
      <c r="AX39" s="3"/>
    </row>
    <row r="40" spans="1:50" ht="16" thickBot="1">
      <c r="A40" s="78"/>
      <c r="B40" s="95"/>
      <c r="C40" s="4" t="s">
        <v>18</v>
      </c>
      <c r="D40" s="4" t="s">
        <v>18</v>
      </c>
      <c r="E40" s="4" t="s">
        <v>18</v>
      </c>
      <c r="F40" s="4" t="s">
        <v>18</v>
      </c>
      <c r="G40" s="4">
        <v>0</v>
      </c>
      <c r="H40" s="4" t="s">
        <v>18</v>
      </c>
      <c r="I40" s="4" t="s">
        <v>18</v>
      </c>
      <c r="J40" s="4" t="s">
        <v>18</v>
      </c>
      <c r="K40" s="4" t="s">
        <v>18</v>
      </c>
      <c r="L40" s="4" t="s">
        <v>18</v>
      </c>
      <c r="M40" s="4" t="s">
        <v>18</v>
      </c>
      <c r="N40" s="4" t="s">
        <v>18</v>
      </c>
      <c r="O40" s="4" t="s">
        <v>18</v>
      </c>
      <c r="P40" s="4" t="s">
        <v>18</v>
      </c>
      <c r="Q40" s="4" t="s">
        <v>18</v>
      </c>
      <c r="R40" s="4" t="s">
        <v>18</v>
      </c>
      <c r="S40" s="4" t="s">
        <v>18</v>
      </c>
      <c r="T40" s="4" t="s">
        <v>18</v>
      </c>
      <c r="U40" s="4" t="s">
        <v>18</v>
      </c>
      <c r="V40" s="4" t="s">
        <v>18</v>
      </c>
      <c r="W40" s="4" t="s">
        <v>18</v>
      </c>
      <c r="X40" s="4" t="s">
        <v>18</v>
      </c>
      <c r="Y40" s="4" t="s">
        <v>18</v>
      </c>
      <c r="Z40" s="4" t="s">
        <v>18</v>
      </c>
      <c r="AA40" s="4" t="s">
        <v>18</v>
      </c>
      <c r="AB40" s="4" t="s">
        <v>18</v>
      </c>
      <c r="AC40" s="4" t="s">
        <v>18</v>
      </c>
      <c r="AD40" s="4" t="s">
        <v>18</v>
      </c>
      <c r="AE40" s="4" t="s">
        <v>18</v>
      </c>
      <c r="AF40" s="4" t="s">
        <v>18</v>
      </c>
      <c r="AG40" s="4" t="s">
        <v>18</v>
      </c>
      <c r="AH40" s="4" t="s">
        <v>18</v>
      </c>
      <c r="AI40" s="4" t="s">
        <v>18</v>
      </c>
      <c r="AJ40" s="4" t="s">
        <v>18</v>
      </c>
      <c r="AK40" s="4" t="s">
        <v>18</v>
      </c>
      <c r="AL40" s="4" t="s">
        <v>18</v>
      </c>
      <c r="AM40" s="4" t="s">
        <v>18</v>
      </c>
      <c r="AN40" s="4" t="s">
        <v>18</v>
      </c>
      <c r="AO40" s="4" t="s">
        <v>18</v>
      </c>
      <c r="AP40" s="4" t="s">
        <v>18</v>
      </c>
      <c r="AQ40" s="4" t="s">
        <v>18</v>
      </c>
      <c r="AR40" s="4" t="s">
        <v>18</v>
      </c>
      <c r="AS40" s="4" t="s">
        <v>18</v>
      </c>
      <c r="AT40" s="4" t="s">
        <v>18</v>
      </c>
      <c r="AU40" s="5"/>
      <c r="AV40" s="3"/>
      <c r="AW40" s="5"/>
      <c r="AX40" s="3">
        <v>0</v>
      </c>
    </row>
    <row r="41" spans="1:50" ht="16" thickBot="1">
      <c r="A41" s="78"/>
      <c r="B41" s="99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00"/>
      <c r="X41" s="100"/>
      <c r="Y41" s="100"/>
      <c r="Z41" s="100"/>
      <c r="AA41" s="100"/>
      <c r="AB41" s="100"/>
      <c r="AC41" s="100"/>
      <c r="AD41" s="100"/>
      <c r="AE41" s="100"/>
      <c r="AF41" s="100"/>
      <c r="AG41" s="100"/>
      <c r="AH41" s="100"/>
      <c r="AI41" s="100"/>
      <c r="AJ41" s="100"/>
      <c r="AK41" s="100"/>
      <c r="AL41" s="100"/>
      <c r="AM41" s="100"/>
      <c r="AN41" s="100"/>
      <c r="AO41" s="100"/>
      <c r="AP41" s="100"/>
      <c r="AQ41" s="100"/>
      <c r="AR41" s="100"/>
      <c r="AS41" s="100"/>
      <c r="AT41" s="100"/>
      <c r="AU41" s="100"/>
      <c r="AV41" s="100"/>
      <c r="AW41" s="100"/>
      <c r="AX41" s="6"/>
    </row>
    <row r="42" spans="1:50" ht="16" thickBot="1">
      <c r="A42" s="78"/>
      <c r="B42" s="94" t="s">
        <v>30</v>
      </c>
      <c r="C42" s="3"/>
      <c r="D42" s="3"/>
      <c r="E42" s="3"/>
      <c r="F42" s="3"/>
      <c r="G42" s="3">
        <v>55</v>
      </c>
      <c r="H42" s="3"/>
      <c r="I42" s="3"/>
      <c r="J42" s="3"/>
      <c r="K42" s="3">
        <v>5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>
        <v>60</v>
      </c>
      <c r="AV42" s="3"/>
      <c r="AW42" s="3"/>
      <c r="AX42" s="3"/>
    </row>
    <row r="43" spans="1:50" ht="16" thickBot="1">
      <c r="A43" s="78"/>
      <c r="B43" s="95"/>
      <c r="C43" s="4" t="s">
        <v>18</v>
      </c>
      <c r="D43" s="4" t="s">
        <v>18</v>
      </c>
      <c r="E43" s="4" t="s">
        <v>18</v>
      </c>
      <c r="F43" s="4" t="s">
        <v>18</v>
      </c>
      <c r="G43" s="4">
        <v>0</v>
      </c>
      <c r="H43" s="4" t="s">
        <v>18</v>
      </c>
      <c r="I43" s="4" t="s">
        <v>18</v>
      </c>
      <c r="J43" s="4" t="s">
        <v>18</v>
      </c>
      <c r="K43" s="4">
        <v>0</v>
      </c>
      <c r="L43" s="4" t="s">
        <v>18</v>
      </c>
      <c r="M43" s="4" t="s">
        <v>18</v>
      </c>
      <c r="N43" s="4" t="s">
        <v>18</v>
      </c>
      <c r="O43" s="4" t="s">
        <v>18</v>
      </c>
      <c r="P43" s="4" t="s">
        <v>18</v>
      </c>
      <c r="Q43" s="4" t="s">
        <v>18</v>
      </c>
      <c r="R43" s="4" t="s">
        <v>18</v>
      </c>
      <c r="S43" s="4" t="s">
        <v>18</v>
      </c>
      <c r="T43" s="4" t="s">
        <v>18</v>
      </c>
      <c r="U43" s="4" t="s">
        <v>18</v>
      </c>
      <c r="V43" s="4" t="s">
        <v>18</v>
      </c>
      <c r="W43" s="4" t="s">
        <v>18</v>
      </c>
      <c r="X43" s="4" t="s">
        <v>18</v>
      </c>
      <c r="Y43" s="4" t="s">
        <v>18</v>
      </c>
      <c r="Z43" s="4" t="s">
        <v>18</v>
      </c>
      <c r="AA43" s="4" t="s">
        <v>18</v>
      </c>
      <c r="AB43" s="4" t="s">
        <v>18</v>
      </c>
      <c r="AC43" s="4" t="s">
        <v>18</v>
      </c>
      <c r="AD43" s="4" t="s">
        <v>18</v>
      </c>
      <c r="AE43" s="4" t="s">
        <v>18</v>
      </c>
      <c r="AF43" s="4" t="s">
        <v>18</v>
      </c>
      <c r="AG43" s="4" t="s">
        <v>18</v>
      </c>
      <c r="AH43" s="4" t="s">
        <v>18</v>
      </c>
      <c r="AI43" s="4" t="s">
        <v>18</v>
      </c>
      <c r="AJ43" s="4" t="s">
        <v>18</v>
      </c>
      <c r="AK43" s="4" t="s">
        <v>18</v>
      </c>
      <c r="AL43" s="4" t="s">
        <v>18</v>
      </c>
      <c r="AM43" s="4" t="s">
        <v>18</v>
      </c>
      <c r="AN43" s="4" t="s">
        <v>18</v>
      </c>
      <c r="AO43" s="4" t="s">
        <v>18</v>
      </c>
      <c r="AP43" s="4" t="s">
        <v>18</v>
      </c>
      <c r="AQ43" s="4" t="s">
        <v>18</v>
      </c>
      <c r="AR43" s="4" t="s">
        <v>18</v>
      </c>
      <c r="AS43" s="4" t="s">
        <v>18</v>
      </c>
      <c r="AT43" s="4" t="s">
        <v>18</v>
      </c>
      <c r="AU43" s="5"/>
      <c r="AV43" s="3"/>
      <c r="AW43" s="5"/>
      <c r="AX43" s="3">
        <v>0</v>
      </c>
    </row>
    <row r="44" spans="1:50" ht="16" thickBot="1">
      <c r="A44" s="78"/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6"/>
    </row>
    <row r="45" spans="1:50" ht="16" thickBot="1">
      <c r="A45" s="78"/>
      <c r="B45" s="94" t="s">
        <v>31</v>
      </c>
      <c r="C45" s="3"/>
      <c r="D45" s="3"/>
      <c r="E45" s="3"/>
      <c r="F45" s="3"/>
      <c r="G45" s="3">
        <v>10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>
        <v>8.5</v>
      </c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>
        <v>18.5</v>
      </c>
      <c r="AV45" s="3"/>
      <c r="AW45" s="3"/>
      <c r="AX45" s="3"/>
    </row>
    <row r="46" spans="1:50" ht="16" thickBot="1">
      <c r="A46" s="78"/>
      <c r="B46" s="95"/>
      <c r="C46" s="4" t="s">
        <v>18</v>
      </c>
      <c r="D46" s="4" t="s">
        <v>18</v>
      </c>
      <c r="E46" s="4" t="s">
        <v>18</v>
      </c>
      <c r="F46" s="4" t="s">
        <v>18</v>
      </c>
      <c r="G46" s="4">
        <v>0</v>
      </c>
      <c r="H46" s="4" t="s">
        <v>18</v>
      </c>
      <c r="I46" s="4" t="s">
        <v>18</v>
      </c>
      <c r="J46" s="4" t="s">
        <v>18</v>
      </c>
      <c r="K46" s="4" t="s">
        <v>18</v>
      </c>
      <c r="L46" s="4" t="s">
        <v>18</v>
      </c>
      <c r="M46" s="4" t="s">
        <v>18</v>
      </c>
      <c r="N46" s="4" t="s">
        <v>18</v>
      </c>
      <c r="O46" s="4" t="s">
        <v>18</v>
      </c>
      <c r="P46" s="4" t="s">
        <v>18</v>
      </c>
      <c r="Q46" s="4" t="s">
        <v>18</v>
      </c>
      <c r="R46" s="4" t="s">
        <v>18</v>
      </c>
      <c r="S46" s="4" t="s">
        <v>18</v>
      </c>
      <c r="T46" s="4" t="s">
        <v>18</v>
      </c>
      <c r="U46" s="4" t="s">
        <v>18</v>
      </c>
      <c r="V46" s="4" t="s">
        <v>18</v>
      </c>
      <c r="W46" s="4" t="s">
        <v>18</v>
      </c>
      <c r="X46" s="4" t="s">
        <v>18</v>
      </c>
      <c r="Y46" s="4" t="s">
        <v>18</v>
      </c>
      <c r="Z46" s="4" t="s">
        <v>18</v>
      </c>
      <c r="AA46" s="4" t="s">
        <v>18</v>
      </c>
      <c r="AB46" s="4" t="s">
        <v>18</v>
      </c>
      <c r="AC46" s="4" t="s">
        <v>18</v>
      </c>
      <c r="AD46" s="4" t="s">
        <v>18</v>
      </c>
      <c r="AE46" s="4" t="s">
        <v>18</v>
      </c>
      <c r="AF46" s="4" t="s">
        <v>18</v>
      </c>
      <c r="AG46" s="4" t="s">
        <v>18</v>
      </c>
      <c r="AH46" s="4" t="s">
        <v>18</v>
      </c>
      <c r="AI46" s="4">
        <v>0</v>
      </c>
      <c r="AJ46" s="4" t="s">
        <v>18</v>
      </c>
      <c r="AK46" s="4" t="s">
        <v>18</v>
      </c>
      <c r="AL46" s="4" t="s">
        <v>18</v>
      </c>
      <c r="AM46" s="4" t="s">
        <v>18</v>
      </c>
      <c r="AN46" s="4" t="s">
        <v>18</v>
      </c>
      <c r="AO46" s="4" t="s">
        <v>18</v>
      </c>
      <c r="AP46" s="4" t="s">
        <v>18</v>
      </c>
      <c r="AQ46" s="4" t="s">
        <v>18</v>
      </c>
      <c r="AR46" s="4" t="s">
        <v>18</v>
      </c>
      <c r="AS46" s="4" t="s">
        <v>18</v>
      </c>
      <c r="AT46" s="4" t="s">
        <v>18</v>
      </c>
      <c r="AU46" s="5"/>
      <c r="AV46" s="3"/>
      <c r="AW46" s="5"/>
      <c r="AX46" s="3">
        <v>0</v>
      </c>
    </row>
    <row r="47" spans="1:50" ht="16" thickBot="1">
      <c r="A47" s="78"/>
      <c r="B47" s="99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6"/>
    </row>
    <row r="48" spans="1:50" ht="16" thickBot="1">
      <c r="A48" s="78"/>
      <c r="B48" s="94" t="s">
        <v>32</v>
      </c>
      <c r="C48" s="3"/>
      <c r="D48" s="3"/>
      <c r="E48" s="3"/>
      <c r="F48" s="3"/>
      <c r="G48" s="3">
        <v>65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>
        <v>65</v>
      </c>
      <c r="AV48" s="3"/>
      <c r="AW48" s="3"/>
      <c r="AX48" s="3"/>
    </row>
    <row r="49" spans="1:50" ht="16" thickBot="1">
      <c r="A49" s="78"/>
      <c r="B49" s="95"/>
      <c r="C49" s="4" t="s">
        <v>18</v>
      </c>
      <c r="D49" s="4" t="s">
        <v>18</v>
      </c>
      <c r="E49" s="4" t="s">
        <v>18</v>
      </c>
      <c r="F49" s="4" t="s">
        <v>18</v>
      </c>
      <c r="G49" s="4">
        <v>0</v>
      </c>
      <c r="H49" s="4" t="s">
        <v>18</v>
      </c>
      <c r="I49" s="4" t="s">
        <v>18</v>
      </c>
      <c r="J49" s="4" t="s">
        <v>18</v>
      </c>
      <c r="K49" s="4" t="s">
        <v>18</v>
      </c>
      <c r="L49" s="4" t="s">
        <v>18</v>
      </c>
      <c r="M49" s="4" t="s">
        <v>18</v>
      </c>
      <c r="N49" s="4" t="s">
        <v>18</v>
      </c>
      <c r="O49" s="4" t="s">
        <v>18</v>
      </c>
      <c r="P49" s="4" t="s">
        <v>18</v>
      </c>
      <c r="Q49" s="4" t="s">
        <v>18</v>
      </c>
      <c r="R49" s="4" t="s">
        <v>18</v>
      </c>
      <c r="S49" s="4" t="s">
        <v>18</v>
      </c>
      <c r="T49" s="4" t="s">
        <v>18</v>
      </c>
      <c r="U49" s="4" t="s">
        <v>18</v>
      </c>
      <c r="V49" s="4" t="s">
        <v>18</v>
      </c>
      <c r="W49" s="4" t="s">
        <v>18</v>
      </c>
      <c r="X49" s="4" t="s">
        <v>18</v>
      </c>
      <c r="Y49" s="4" t="s">
        <v>18</v>
      </c>
      <c r="Z49" s="4" t="s">
        <v>18</v>
      </c>
      <c r="AA49" s="4" t="s">
        <v>18</v>
      </c>
      <c r="AB49" s="4" t="s">
        <v>18</v>
      </c>
      <c r="AC49" s="4" t="s">
        <v>18</v>
      </c>
      <c r="AD49" s="4" t="s">
        <v>18</v>
      </c>
      <c r="AE49" s="4" t="s">
        <v>18</v>
      </c>
      <c r="AF49" s="4" t="s">
        <v>18</v>
      </c>
      <c r="AG49" s="4" t="s">
        <v>18</v>
      </c>
      <c r="AH49" s="4" t="s">
        <v>18</v>
      </c>
      <c r="AI49" s="4" t="s">
        <v>18</v>
      </c>
      <c r="AJ49" s="4" t="s">
        <v>18</v>
      </c>
      <c r="AK49" s="4" t="s">
        <v>18</v>
      </c>
      <c r="AL49" s="4" t="s">
        <v>18</v>
      </c>
      <c r="AM49" s="4" t="s">
        <v>18</v>
      </c>
      <c r="AN49" s="4" t="s">
        <v>18</v>
      </c>
      <c r="AO49" s="4" t="s">
        <v>18</v>
      </c>
      <c r="AP49" s="4" t="s">
        <v>18</v>
      </c>
      <c r="AQ49" s="4" t="s">
        <v>18</v>
      </c>
      <c r="AR49" s="4" t="s">
        <v>18</v>
      </c>
      <c r="AS49" s="4" t="s">
        <v>18</v>
      </c>
      <c r="AT49" s="4" t="s">
        <v>18</v>
      </c>
      <c r="AU49" s="5"/>
      <c r="AV49" s="3"/>
      <c r="AW49" s="5"/>
      <c r="AX49" s="3">
        <v>0</v>
      </c>
    </row>
    <row r="50" spans="1:50" ht="16" thickBot="1">
      <c r="A50" s="78"/>
      <c r="B50" s="99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6"/>
    </row>
    <row r="51" spans="1:50" ht="16" thickBot="1">
      <c r="A51" s="78"/>
      <c r="B51" s="94" t="s">
        <v>33</v>
      </c>
      <c r="C51" s="3"/>
      <c r="D51" s="3"/>
      <c r="E51" s="3"/>
      <c r="F51" s="3"/>
      <c r="G51" s="3">
        <v>2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>
        <v>2</v>
      </c>
      <c r="AV51" s="3"/>
      <c r="AW51" s="3"/>
      <c r="AX51" s="3"/>
    </row>
    <row r="52" spans="1:50" ht="16" thickBot="1">
      <c r="A52" s="78"/>
      <c r="B52" s="95"/>
      <c r="C52" s="4" t="s">
        <v>18</v>
      </c>
      <c r="D52" s="4" t="s">
        <v>18</v>
      </c>
      <c r="E52" s="4" t="s">
        <v>18</v>
      </c>
      <c r="F52" s="4" t="s">
        <v>18</v>
      </c>
      <c r="G52" s="4">
        <v>0</v>
      </c>
      <c r="H52" s="4" t="s">
        <v>18</v>
      </c>
      <c r="I52" s="4" t="s">
        <v>18</v>
      </c>
      <c r="J52" s="4" t="s">
        <v>18</v>
      </c>
      <c r="K52" s="4" t="s">
        <v>18</v>
      </c>
      <c r="L52" s="4" t="s">
        <v>18</v>
      </c>
      <c r="M52" s="4" t="s">
        <v>18</v>
      </c>
      <c r="N52" s="4" t="s">
        <v>18</v>
      </c>
      <c r="O52" s="4" t="s">
        <v>18</v>
      </c>
      <c r="P52" s="4" t="s">
        <v>18</v>
      </c>
      <c r="Q52" s="4" t="s">
        <v>18</v>
      </c>
      <c r="R52" s="4" t="s">
        <v>18</v>
      </c>
      <c r="S52" s="4" t="s">
        <v>18</v>
      </c>
      <c r="T52" s="4" t="s">
        <v>18</v>
      </c>
      <c r="U52" s="4" t="s">
        <v>18</v>
      </c>
      <c r="V52" s="4" t="s">
        <v>18</v>
      </c>
      <c r="W52" s="4" t="s">
        <v>18</v>
      </c>
      <c r="X52" s="4" t="s">
        <v>18</v>
      </c>
      <c r="Y52" s="4" t="s">
        <v>18</v>
      </c>
      <c r="Z52" s="4" t="s">
        <v>18</v>
      </c>
      <c r="AA52" s="4" t="s">
        <v>18</v>
      </c>
      <c r="AB52" s="4" t="s">
        <v>18</v>
      </c>
      <c r="AC52" s="4" t="s">
        <v>18</v>
      </c>
      <c r="AD52" s="4" t="s">
        <v>18</v>
      </c>
      <c r="AE52" s="4" t="s">
        <v>18</v>
      </c>
      <c r="AF52" s="4" t="s">
        <v>18</v>
      </c>
      <c r="AG52" s="4" t="s">
        <v>18</v>
      </c>
      <c r="AH52" s="4" t="s">
        <v>18</v>
      </c>
      <c r="AI52" s="4" t="s">
        <v>18</v>
      </c>
      <c r="AJ52" s="4" t="s">
        <v>18</v>
      </c>
      <c r="AK52" s="4" t="s">
        <v>18</v>
      </c>
      <c r="AL52" s="4" t="s">
        <v>18</v>
      </c>
      <c r="AM52" s="4" t="s">
        <v>18</v>
      </c>
      <c r="AN52" s="4" t="s">
        <v>18</v>
      </c>
      <c r="AO52" s="4" t="s">
        <v>18</v>
      </c>
      <c r="AP52" s="4" t="s">
        <v>18</v>
      </c>
      <c r="AQ52" s="4" t="s">
        <v>18</v>
      </c>
      <c r="AR52" s="4" t="s">
        <v>18</v>
      </c>
      <c r="AS52" s="4" t="s">
        <v>18</v>
      </c>
      <c r="AT52" s="4" t="s">
        <v>18</v>
      </c>
      <c r="AU52" s="5"/>
      <c r="AV52" s="3"/>
      <c r="AW52" s="5"/>
      <c r="AX52" s="3">
        <v>0</v>
      </c>
    </row>
    <row r="53" spans="1:50" ht="16" thickBot="1">
      <c r="A53" s="78"/>
      <c r="B53" s="99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6"/>
    </row>
    <row r="54" spans="1:50" ht="16" thickBot="1">
      <c r="A54" s="78"/>
      <c r="B54" s="94" t="s">
        <v>34</v>
      </c>
      <c r="C54" s="7">
        <v>0</v>
      </c>
      <c r="D54" s="7"/>
      <c r="E54" s="8"/>
      <c r="F54" s="8"/>
      <c r="G54" s="7">
        <v>392.5</v>
      </c>
      <c r="H54" s="7"/>
      <c r="I54" s="8"/>
      <c r="J54" s="8"/>
      <c r="K54" s="7">
        <v>87.5</v>
      </c>
      <c r="L54" s="7">
        <v>65</v>
      </c>
      <c r="M54" s="8"/>
      <c r="N54" s="8"/>
      <c r="O54" s="8"/>
      <c r="P54" s="7"/>
      <c r="Q54" s="8"/>
      <c r="R54" s="8"/>
      <c r="S54" s="8"/>
      <c r="T54" s="7"/>
      <c r="U54" s="8"/>
      <c r="V54" s="8"/>
      <c r="W54" s="8"/>
      <c r="X54" s="7"/>
      <c r="Y54" s="8"/>
      <c r="Z54" s="8"/>
      <c r="AA54" s="8"/>
      <c r="AB54" s="7"/>
      <c r="AC54" s="8"/>
      <c r="AD54" s="8"/>
      <c r="AE54" s="8"/>
      <c r="AF54" s="7"/>
      <c r="AG54" s="8"/>
      <c r="AH54" s="8"/>
      <c r="AI54" s="7">
        <v>21.5</v>
      </c>
      <c r="AJ54" s="7"/>
      <c r="AK54" s="8"/>
      <c r="AL54" s="8"/>
      <c r="AM54" s="7">
        <v>158</v>
      </c>
      <c r="AN54" s="7">
        <v>81.5</v>
      </c>
      <c r="AO54" s="8"/>
      <c r="AP54" s="8"/>
      <c r="AQ54" s="8"/>
      <c r="AR54" s="7"/>
      <c r="AS54" s="8"/>
      <c r="AT54" s="8"/>
      <c r="AU54" s="7">
        <v>659.5</v>
      </c>
      <c r="AV54" s="7">
        <v>146.5</v>
      </c>
      <c r="AW54" s="8"/>
      <c r="AX54" s="8"/>
    </row>
    <row r="55" spans="1:50" ht="16" thickBot="1">
      <c r="A55" s="78"/>
      <c r="B55" s="104"/>
      <c r="C55" s="105">
        <v>0</v>
      </c>
      <c r="D55" s="106"/>
      <c r="E55" s="106"/>
      <c r="F55" s="107"/>
      <c r="G55" s="105">
        <v>392.5</v>
      </c>
      <c r="H55" s="106"/>
      <c r="I55" s="106"/>
      <c r="J55" s="107"/>
      <c r="K55" s="105">
        <v>152.5</v>
      </c>
      <c r="L55" s="106"/>
      <c r="M55" s="106"/>
      <c r="N55" s="107"/>
      <c r="O55" s="105">
        <v>0</v>
      </c>
      <c r="P55" s="106"/>
      <c r="Q55" s="106"/>
      <c r="R55" s="107"/>
      <c r="S55" s="105">
        <v>0</v>
      </c>
      <c r="T55" s="106"/>
      <c r="U55" s="106"/>
      <c r="V55" s="107"/>
      <c r="W55" s="105">
        <v>0</v>
      </c>
      <c r="X55" s="106"/>
      <c r="Y55" s="106"/>
      <c r="Z55" s="107"/>
      <c r="AA55" s="105">
        <v>0</v>
      </c>
      <c r="AB55" s="106"/>
      <c r="AC55" s="106"/>
      <c r="AD55" s="107"/>
      <c r="AE55" s="105">
        <v>0</v>
      </c>
      <c r="AF55" s="106"/>
      <c r="AG55" s="106"/>
      <c r="AH55" s="107"/>
      <c r="AI55" s="105">
        <v>21.5</v>
      </c>
      <c r="AJ55" s="106"/>
      <c r="AK55" s="106"/>
      <c r="AL55" s="107"/>
      <c r="AM55" s="105">
        <v>239.5</v>
      </c>
      <c r="AN55" s="106"/>
      <c r="AO55" s="106"/>
      <c r="AP55" s="107"/>
      <c r="AQ55" s="105">
        <v>0</v>
      </c>
      <c r="AR55" s="106"/>
      <c r="AS55" s="106"/>
      <c r="AT55" s="107"/>
      <c r="AU55" s="101">
        <v>806</v>
      </c>
      <c r="AV55" s="102"/>
      <c r="AW55" s="102"/>
      <c r="AX55" s="103"/>
    </row>
    <row r="56" spans="1:50" ht="16" thickBot="1">
      <c r="A56" s="78"/>
      <c r="B56" s="104"/>
      <c r="C56" s="9">
        <v>0</v>
      </c>
      <c r="D56" s="9" t="s">
        <v>35</v>
      </c>
      <c r="E56" s="9">
        <v>0</v>
      </c>
      <c r="F56" s="9">
        <v>0</v>
      </c>
      <c r="G56" s="9">
        <v>0</v>
      </c>
      <c r="H56" s="9" t="s">
        <v>35</v>
      </c>
      <c r="I56" s="9">
        <v>0</v>
      </c>
      <c r="J56" s="9">
        <v>0</v>
      </c>
      <c r="K56" s="9">
        <v>0</v>
      </c>
      <c r="L56" s="9" t="s">
        <v>35</v>
      </c>
      <c r="M56" s="9">
        <v>0</v>
      </c>
      <c r="N56" s="9">
        <v>0</v>
      </c>
      <c r="O56" s="10"/>
      <c r="P56" s="9" t="s">
        <v>35</v>
      </c>
      <c r="Q56" s="10"/>
      <c r="R56" s="10"/>
      <c r="S56" s="10"/>
      <c r="T56" s="9" t="s">
        <v>35</v>
      </c>
      <c r="U56" s="10"/>
      <c r="V56" s="10"/>
      <c r="W56" s="10"/>
      <c r="X56" s="9" t="s">
        <v>35</v>
      </c>
      <c r="Y56" s="10"/>
      <c r="Z56" s="10"/>
      <c r="AA56" s="10"/>
      <c r="AB56" s="9" t="s">
        <v>35</v>
      </c>
      <c r="AC56" s="10"/>
      <c r="AD56" s="10"/>
      <c r="AE56" s="10"/>
      <c r="AF56" s="9" t="s">
        <v>35</v>
      </c>
      <c r="AG56" s="10"/>
      <c r="AH56" s="10"/>
      <c r="AI56" s="9">
        <v>0</v>
      </c>
      <c r="AJ56" s="9" t="s">
        <v>35</v>
      </c>
      <c r="AK56" s="9">
        <v>0</v>
      </c>
      <c r="AL56" s="9">
        <v>0</v>
      </c>
      <c r="AM56" s="9">
        <v>0</v>
      </c>
      <c r="AN56" s="9" t="s">
        <v>35</v>
      </c>
      <c r="AO56" s="9">
        <v>0</v>
      </c>
      <c r="AP56" s="9">
        <v>0</v>
      </c>
      <c r="AQ56" s="10"/>
      <c r="AR56" s="9" t="s">
        <v>35</v>
      </c>
      <c r="AS56" s="10"/>
      <c r="AT56" s="10"/>
      <c r="AU56" s="9">
        <v>0</v>
      </c>
      <c r="AV56" s="9" t="s">
        <v>35</v>
      </c>
      <c r="AW56" s="9">
        <v>0</v>
      </c>
      <c r="AX56" s="9">
        <v>0</v>
      </c>
    </row>
    <row r="57" spans="1:50" ht="16" thickBot="1">
      <c r="A57" s="78"/>
      <c r="B57" s="95"/>
      <c r="C57" s="117">
        <v>0</v>
      </c>
      <c r="D57" s="118"/>
      <c r="E57" s="118"/>
      <c r="F57" s="119"/>
      <c r="G57" s="117">
        <v>0</v>
      </c>
      <c r="H57" s="118"/>
      <c r="I57" s="118"/>
      <c r="J57" s="119"/>
      <c r="K57" s="117">
        <v>0</v>
      </c>
      <c r="L57" s="118"/>
      <c r="M57" s="118"/>
      <c r="N57" s="119"/>
      <c r="O57" s="117">
        <v>0</v>
      </c>
      <c r="P57" s="118"/>
      <c r="Q57" s="118"/>
      <c r="R57" s="119"/>
      <c r="S57" s="117">
        <v>0</v>
      </c>
      <c r="T57" s="118"/>
      <c r="U57" s="118"/>
      <c r="V57" s="119"/>
      <c r="W57" s="117">
        <v>0</v>
      </c>
      <c r="X57" s="118"/>
      <c r="Y57" s="118"/>
      <c r="Z57" s="119"/>
      <c r="AA57" s="117">
        <v>0</v>
      </c>
      <c r="AB57" s="118"/>
      <c r="AC57" s="118"/>
      <c r="AD57" s="119"/>
      <c r="AE57" s="117">
        <v>0</v>
      </c>
      <c r="AF57" s="118"/>
      <c r="AG57" s="118"/>
      <c r="AH57" s="119"/>
      <c r="AI57" s="117">
        <v>0</v>
      </c>
      <c r="AJ57" s="118"/>
      <c r="AK57" s="118"/>
      <c r="AL57" s="119"/>
      <c r="AM57" s="117">
        <v>0</v>
      </c>
      <c r="AN57" s="118"/>
      <c r="AO57" s="118"/>
      <c r="AP57" s="119"/>
      <c r="AQ57" s="117">
        <v>0</v>
      </c>
      <c r="AR57" s="118"/>
      <c r="AS57" s="118"/>
      <c r="AT57" s="119"/>
      <c r="AU57" s="117">
        <v>0</v>
      </c>
      <c r="AV57" s="118"/>
      <c r="AW57" s="118"/>
      <c r="AX57" s="119"/>
    </row>
    <row r="58" spans="1:50">
      <c r="A58" s="78"/>
      <c r="B58" s="108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  <c r="AL58" s="109"/>
      <c r="AM58" s="109"/>
      <c r="AN58" s="109"/>
      <c r="AO58" s="109"/>
      <c r="AP58" s="109"/>
      <c r="AQ58" s="109"/>
      <c r="AR58" s="109"/>
      <c r="AS58" s="109"/>
      <c r="AT58" s="109"/>
      <c r="AU58" s="109"/>
      <c r="AV58" s="109"/>
      <c r="AW58" s="109"/>
      <c r="AX58" s="110"/>
    </row>
    <row r="59" spans="1:50" ht="16" thickBot="1">
      <c r="A59" s="78"/>
      <c r="B59" s="83"/>
      <c r="C59" s="84"/>
      <c r="D59" s="84"/>
      <c r="E59" s="84"/>
      <c r="F59" s="84"/>
      <c r="G59" s="84"/>
      <c r="H59" s="84"/>
      <c r="I59" s="84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5"/>
    </row>
    <row r="60" spans="1:50" ht="28">
      <c r="A60" s="78"/>
      <c r="B60" s="11" t="s">
        <v>36</v>
      </c>
      <c r="C60" s="111" t="s">
        <v>37</v>
      </c>
      <c r="D60" s="114"/>
      <c r="AX60" s="12"/>
    </row>
    <row r="61" spans="1:50" ht="28">
      <c r="A61" s="78"/>
      <c r="B61" s="13" t="s">
        <v>38</v>
      </c>
      <c r="C61" s="112"/>
      <c r="D61" s="115"/>
      <c r="AX61" s="12"/>
    </row>
    <row r="62" spans="1:50" ht="42">
      <c r="A62" s="78"/>
      <c r="B62" s="13" t="s">
        <v>39</v>
      </c>
      <c r="C62" s="112"/>
      <c r="D62" s="115"/>
      <c r="AX62" s="12"/>
    </row>
    <row r="63" spans="1:50" ht="42">
      <c r="A63" s="78"/>
      <c r="B63" s="13" t="s">
        <v>40</v>
      </c>
      <c r="C63" s="112"/>
      <c r="D63" s="115"/>
      <c r="AX63" s="12"/>
    </row>
    <row r="64" spans="1:50" ht="42">
      <c r="A64" s="78"/>
      <c r="B64" s="13" t="s">
        <v>41</v>
      </c>
      <c r="C64" s="112"/>
      <c r="D64" s="115"/>
      <c r="AX64" s="12"/>
    </row>
    <row r="65" spans="1:50" ht="42">
      <c r="A65" s="78"/>
      <c r="B65" s="13" t="s">
        <v>42</v>
      </c>
      <c r="C65" s="112"/>
      <c r="D65" s="115"/>
      <c r="AX65" s="12"/>
    </row>
    <row r="66" spans="1:50" ht="43" thickBot="1">
      <c r="A66" s="79"/>
      <c r="B66" s="14" t="s">
        <v>43</v>
      </c>
      <c r="C66" s="113"/>
      <c r="D66" s="1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5"/>
      <c r="AK66" s="15"/>
      <c r="AL66" s="15"/>
      <c r="AM66" s="15"/>
      <c r="AN66" s="15"/>
      <c r="AO66" s="15"/>
      <c r="AP66" s="15"/>
      <c r="AQ66" s="15"/>
      <c r="AR66" s="15"/>
      <c r="AS66" s="15"/>
      <c r="AT66" s="15"/>
      <c r="AU66" s="15"/>
      <c r="AV66" s="15"/>
      <c r="AW66" s="15"/>
      <c r="AX66" s="16"/>
    </row>
  </sheetData>
  <mergeCells count="78">
    <mergeCell ref="B58:AX58"/>
    <mergeCell ref="B59:AX59"/>
    <mergeCell ref="C60:C66"/>
    <mergeCell ref="D60:D66"/>
    <mergeCell ref="AA57:AD57"/>
    <mergeCell ref="AE57:AH57"/>
    <mergeCell ref="AI57:AL57"/>
    <mergeCell ref="AM57:AP57"/>
    <mergeCell ref="AQ57:AT57"/>
    <mergeCell ref="AU57:AX57"/>
    <mergeCell ref="C57:F57"/>
    <mergeCell ref="G57:J57"/>
    <mergeCell ref="K57:N57"/>
    <mergeCell ref="O57:R57"/>
    <mergeCell ref="S57:V57"/>
    <mergeCell ref="W57:Z57"/>
    <mergeCell ref="AU55:AX55"/>
    <mergeCell ref="B50:AW50"/>
    <mergeCell ref="B51:B52"/>
    <mergeCell ref="B53:AW53"/>
    <mergeCell ref="B54:B57"/>
    <mergeCell ref="C55:F55"/>
    <mergeCell ref="G55:J55"/>
    <mergeCell ref="K55:N55"/>
    <mergeCell ref="O55:R55"/>
    <mergeCell ref="S55:V55"/>
    <mergeCell ref="W55:Z55"/>
    <mergeCell ref="AA55:AD55"/>
    <mergeCell ref="AE55:AH55"/>
    <mergeCell ref="AI55:AL55"/>
    <mergeCell ref="AM55:AP55"/>
    <mergeCell ref="AQ55:AT55"/>
    <mergeCell ref="B48:B49"/>
    <mergeCell ref="B32:AW32"/>
    <mergeCell ref="B33:B34"/>
    <mergeCell ref="B35:AW35"/>
    <mergeCell ref="B36:B37"/>
    <mergeCell ref="B38:AW38"/>
    <mergeCell ref="B39:B40"/>
    <mergeCell ref="B41:AW41"/>
    <mergeCell ref="B42:B43"/>
    <mergeCell ref="B44:AW44"/>
    <mergeCell ref="B45:B46"/>
    <mergeCell ref="B47:AW47"/>
    <mergeCell ref="B30:B31"/>
    <mergeCell ref="B14:AW14"/>
    <mergeCell ref="B15:B16"/>
    <mergeCell ref="B17:AW17"/>
    <mergeCell ref="B18:B19"/>
    <mergeCell ref="B20:AW20"/>
    <mergeCell ref="B21:B22"/>
    <mergeCell ref="B23:AW23"/>
    <mergeCell ref="B24:B25"/>
    <mergeCell ref="B26:AW26"/>
    <mergeCell ref="B27:B28"/>
    <mergeCell ref="B29:AW29"/>
    <mergeCell ref="B6:B7"/>
    <mergeCell ref="B8:AW8"/>
    <mergeCell ref="B9:B10"/>
    <mergeCell ref="B11:AW11"/>
    <mergeCell ref="AM4:AP4"/>
    <mergeCell ref="AQ4:AT4"/>
    <mergeCell ref="A1:A66"/>
    <mergeCell ref="B1:AX1"/>
    <mergeCell ref="B2:AX2"/>
    <mergeCell ref="B3:AX3"/>
    <mergeCell ref="B4:B5"/>
    <mergeCell ref="C4:F4"/>
    <mergeCell ref="G4:J4"/>
    <mergeCell ref="K4:N4"/>
    <mergeCell ref="O4:R4"/>
    <mergeCell ref="S4:V4"/>
    <mergeCell ref="B12:B13"/>
    <mergeCell ref="W4:Z4"/>
    <mergeCell ref="AA4:AD4"/>
    <mergeCell ref="AE4:AH4"/>
    <mergeCell ref="AI4:AL4"/>
    <mergeCell ref="AU4:AX4"/>
  </mergeCells>
  <hyperlinks>
    <hyperlink ref="B4" r:id="rId1"/>
    <hyperlink ref="C4" r:id="rId2"/>
    <hyperlink ref="G4" r:id="rId3"/>
    <hyperlink ref="K4" r:id="rId4"/>
    <hyperlink ref="O4" r:id="rId5"/>
    <hyperlink ref="S4" r:id="rId6"/>
    <hyperlink ref="W4" r:id="rId7"/>
    <hyperlink ref="AA4" r:id="rId8"/>
    <hyperlink ref="AE4" r:id="rId9"/>
    <hyperlink ref="AI4" r:id="rId10"/>
    <hyperlink ref="AM4" r:id="rId11"/>
    <hyperlink ref="AQ4" r:id="rId12"/>
    <hyperlink ref="B6" r:id="rId13"/>
    <hyperlink ref="C7" r:id="rId14"/>
    <hyperlink ref="D7" r:id="rId15"/>
    <hyperlink ref="E7" r:id="rId16"/>
    <hyperlink ref="F7" r:id="rId17"/>
    <hyperlink ref="G7" r:id="rId18" display="file://localhost/Users/giovannidarbo/Nanni/ATLAS-WEB/ATLAS/PixelItalia/AtlasItalia_15-06-08_R&amp;D%20(Milano)/:assegnazioni:sito:home.php%3Finf=dettaglio_new&amp;sezsuf=BA%E2%88%A9=CON"/>
    <hyperlink ref="H7" r:id="rId19"/>
    <hyperlink ref="I7" r:id="rId20"/>
    <hyperlink ref="J7" r:id="rId21"/>
    <hyperlink ref="K7" r:id="rId22"/>
    <hyperlink ref="L7" r:id="rId23"/>
    <hyperlink ref="M7" r:id="rId24"/>
    <hyperlink ref="N7" r:id="rId25"/>
    <hyperlink ref="O7" r:id="rId26"/>
    <hyperlink ref="P7" r:id="rId27"/>
    <hyperlink ref="Q7" r:id="rId28"/>
    <hyperlink ref="R7" r:id="rId29"/>
    <hyperlink ref="S7" r:id="rId30"/>
    <hyperlink ref="T7" r:id="rId31"/>
    <hyperlink ref="U7" r:id="rId32"/>
    <hyperlink ref="V7" r:id="rId33"/>
    <hyperlink ref="W7" r:id="rId34"/>
    <hyperlink ref="X7" r:id="rId35"/>
    <hyperlink ref="Y7" r:id="rId36"/>
    <hyperlink ref="Z7" r:id="rId37"/>
    <hyperlink ref="AA7" r:id="rId38"/>
    <hyperlink ref="AB7" r:id="rId39"/>
    <hyperlink ref="AC7" r:id="rId40"/>
    <hyperlink ref="AD7" r:id="rId41"/>
    <hyperlink ref="AE7" r:id="rId42"/>
    <hyperlink ref="AF7" r:id="rId43"/>
    <hyperlink ref="AG7" r:id="rId44"/>
    <hyperlink ref="AH7" r:id="rId45"/>
    <hyperlink ref="AI7" r:id="rId46"/>
    <hyperlink ref="AJ7" r:id="rId47"/>
    <hyperlink ref="AK7" r:id="rId48"/>
    <hyperlink ref="AL7" r:id="rId49"/>
    <hyperlink ref="AM7" r:id="rId50"/>
    <hyperlink ref="AN7" r:id="rId51"/>
    <hyperlink ref="AO7" r:id="rId52"/>
    <hyperlink ref="AP7" r:id="rId53"/>
    <hyperlink ref="AQ7" r:id="rId54"/>
    <hyperlink ref="AR7" r:id="rId55"/>
    <hyperlink ref="AS7" r:id="rId56"/>
    <hyperlink ref="AT7" r:id="rId57"/>
    <hyperlink ref="B9" r:id="rId58"/>
    <hyperlink ref="C10" r:id="rId59"/>
    <hyperlink ref="D10" r:id="rId60"/>
    <hyperlink ref="E10" r:id="rId61"/>
    <hyperlink ref="F10" r:id="rId62"/>
    <hyperlink ref="G10" r:id="rId63"/>
    <hyperlink ref="H10" r:id="rId64"/>
    <hyperlink ref="I10" r:id="rId65"/>
    <hyperlink ref="J10" r:id="rId66"/>
    <hyperlink ref="K10" r:id="rId67"/>
    <hyperlink ref="L10" r:id="rId68"/>
    <hyperlink ref="M10" r:id="rId69"/>
    <hyperlink ref="N10" r:id="rId70"/>
    <hyperlink ref="O10" r:id="rId71"/>
    <hyperlink ref="P10" r:id="rId72"/>
    <hyperlink ref="Q10" r:id="rId73"/>
    <hyperlink ref="R10" r:id="rId74"/>
    <hyperlink ref="S10" r:id="rId75"/>
    <hyperlink ref="T10" r:id="rId76"/>
    <hyperlink ref="U10" r:id="rId77"/>
    <hyperlink ref="V10" r:id="rId78"/>
    <hyperlink ref="W10" r:id="rId79"/>
    <hyperlink ref="X10" r:id="rId80"/>
    <hyperlink ref="Y10" r:id="rId81"/>
    <hyperlink ref="Z10" r:id="rId82"/>
    <hyperlink ref="AA10" r:id="rId83"/>
    <hyperlink ref="AB10" r:id="rId84"/>
    <hyperlink ref="AC10" r:id="rId85"/>
    <hyperlink ref="AD10" r:id="rId86"/>
    <hyperlink ref="AE10" r:id="rId87"/>
    <hyperlink ref="AF10" r:id="rId88"/>
    <hyperlink ref="AG10" r:id="rId89"/>
    <hyperlink ref="AH10" r:id="rId90"/>
    <hyperlink ref="AI10" r:id="rId91"/>
    <hyperlink ref="AJ10" r:id="rId92"/>
    <hyperlink ref="AK10" r:id="rId93"/>
    <hyperlink ref="AL10" r:id="rId94"/>
    <hyperlink ref="AM10" r:id="rId95" display="file://localhost/Users/giovannidarbo/Nanni/ATLAS-WEB/ATLAS/PixelItalia/AtlasItalia_15-06-08_R&amp;D%20(Milano)/:assegnazioni:sito:home.php%3Finf=dettaglio_new&amp;sezsuf=BO%E2%88%A9=APP"/>
    <hyperlink ref="AN10" r:id="rId96"/>
    <hyperlink ref="AO10" r:id="rId97"/>
    <hyperlink ref="AP10" r:id="rId98"/>
    <hyperlink ref="AQ10" r:id="rId99"/>
    <hyperlink ref="AR10" r:id="rId100"/>
    <hyperlink ref="AS10" r:id="rId101"/>
    <hyperlink ref="AT10" r:id="rId102"/>
    <hyperlink ref="B12" r:id="rId103"/>
    <hyperlink ref="C13" r:id="rId104"/>
    <hyperlink ref="D13" r:id="rId105"/>
    <hyperlink ref="E13" r:id="rId106"/>
    <hyperlink ref="F13" r:id="rId107"/>
    <hyperlink ref="G13" r:id="rId108" display="file://localhost/Users/giovannidarbo/Nanni/ATLAS-WEB/ATLAS/PixelItalia/AtlasItalia_15-06-08_R&amp;D%20(Milano)/:assegnazioni:sito:home.php%3Finf=dettaglio_new&amp;sezsuf=CS.DTZ%E2%88%A9=CON"/>
    <hyperlink ref="H13" r:id="rId109"/>
    <hyperlink ref="I13" r:id="rId110"/>
    <hyperlink ref="J13" r:id="rId111"/>
    <hyperlink ref="K13" r:id="rId112"/>
    <hyperlink ref="L13" r:id="rId113"/>
    <hyperlink ref="M13" r:id="rId114"/>
    <hyperlink ref="N13" r:id="rId115"/>
    <hyperlink ref="O13" r:id="rId116"/>
    <hyperlink ref="P13" r:id="rId117"/>
    <hyperlink ref="Q13" r:id="rId118"/>
    <hyperlink ref="R13" r:id="rId119"/>
    <hyperlink ref="S13" r:id="rId120"/>
    <hyperlink ref="T13" r:id="rId121"/>
    <hyperlink ref="U13" r:id="rId122"/>
    <hyperlink ref="V13" r:id="rId123"/>
    <hyperlink ref="W13" r:id="rId124"/>
    <hyperlink ref="X13" r:id="rId125"/>
    <hyperlink ref="Y13" r:id="rId126"/>
    <hyperlink ref="Z13" r:id="rId127"/>
    <hyperlink ref="AA13" r:id="rId128"/>
    <hyperlink ref="AB13" r:id="rId129"/>
    <hyperlink ref="AC13" r:id="rId130"/>
    <hyperlink ref="AD13" r:id="rId131"/>
    <hyperlink ref="AE13" r:id="rId132"/>
    <hyperlink ref="AF13" r:id="rId133"/>
    <hyperlink ref="AG13" r:id="rId134"/>
    <hyperlink ref="AH13" r:id="rId135"/>
    <hyperlink ref="AI13" r:id="rId136"/>
    <hyperlink ref="AJ13" r:id="rId137"/>
    <hyperlink ref="AK13" r:id="rId138"/>
    <hyperlink ref="AL13" r:id="rId139"/>
    <hyperlink ref="AM13" r:id="rId140"/>
    <hyperlink ref="AN13" r:id="rId141"/>
    <hyperlink ref="AO13" r:id="rId142"/>
    <hyperlink ref="AP13" r:id="rId143"/>
    <hyperlink ref="AQ13" r:id="rId144"/>
    <hyperlink ref="AR13" r:id="rId145"/>
    <hyperlink ref="AS13" r:id="rId146"/>
    <hyperlink ref="AT13" r:id="rId147"/>
    <hyperlink ref="B15" r:id="rId148"/>
    <hyperlink ref="C16" r:id="rId149"/>
    <hyperlink ref="D16" r:id="rId150"/>
    <hyperlink ref="E16" r:id="rId151"/>
    <hyperlink ref="F16" r:id="rId152"/>
    <hyperlink ref="G16" r:id="rId153"/>
    <hyperlink ref="H16" r:id="rId154"/>
    <hyperlink ref="I16" r:id="rId155"/>
    <hyperlink ref="J16" r:id="rId156"/>
    <hyperlink ref="K16" r:id="rId157" display="file://localhost/Users/giovannidarbo/Nanni/ATLAS-WEB/ATLAS/PixelItalia/AtlasItalia_15-06-08_R&amp;D%20(Milano)/:assegnazioni:sito:home.php%3Finf=dettaglio_new&amp;sezsuf=FI%E2%88%A9=ALTRICONS"/>
    <hyperlink ref="L16" r:id="rId158"/>
    <hyperlink ref="M16" r:id="rId159"/>
    <hyperlink ref="N16" r:id="rId160"/>
    <hyperlink ref="O16" r:id="rId161"/>
    <hyperlink ref="P16" r:id="rId162"/>
    <hyperlink ref="Q16" r:id="rId163"/>
    <hyperlink ref="R16" r:id="rId164"/>
    <hyperlink ref="S16" r:id="rId165"/>
    <hyperlink ref="T16" r:id="rId166"/>
    <hyperlink ref="U16" r:id="rId167"/>
    <hyperlink ref="V16" r:id="rId168"/>
    <hyperlink ref="W16" r:id="rId169"/>
    <hyperlink ref="X16" r:id="rId170"/>
    <hyperlink ref="Y16" r:id="rId171"/>
    <hyperlink ref="Z16" r:id="rId172"/>
    <hyperlink ref="AA16" r:id="rId173"/>
    <hyperlink ref="AB16" r:id="rId174"/>
    <hyperlink ref="AC16" r:id="rId175"/>
    <hyperlink ref="AD16" r:id="rId176"/>
    <hyperlink ref="AE16" r:id="rId177"/>
    <hyperlink ref="AF16" r:id="rId178"/>
    <hyperlink ref="AG16" r:id="rId179"/>
    <hyperlink ref="AH16" r:id="rId180"/>
    <hyperlink ref="AI16" r:id="rId181"/>
    <hyperlink ref="AJ16" r:id="rId182"/>
    <hyperlink ref="AK16" r:id="rId183"/>
    <hyperlink ref="AL16" r:id="rId184"/>
    <hyperlink ref="AM16" r:id="rId185"/>
    <hyperlink ref="AN16" r:id="rId186"/>
    <hyperlink ref="AO16" r:id="rId187"/>
    <hyperlink ref="AP16" r:id="rId188"/>
    <hyperlink ref="AQ16" r:id="rId189"/>
    <hyperlink ref="AR16" r:id="rId190"/>
    <hyperlink ref="AS16" r:id="rId191"/>
    <hyperlink ref="AT16" r:id="rId192"/>
    <hyperlink ref="B18" r:id="rId193"/>
    <hyperlink ref="C19" r:id="rId194"/>
    <hyperlink ref="D19" r:id="rId195"/>
    <hyperlink ref="E19" r:id="rId196"/>
    <hyperlink ref="F19" r:id="rId197"/>
    <hyperlink ref="G19" r:id="rId198" display="file://localhost/Users/giovannidarbo/Nanni/ATLAS-WEB/ATLAS/PixelItalia/AtlasItalia_15-06-08_R&amp;D%20(Milano)/:assegnazioni:sito:home.php%3Finf=dettaglio_new&amp;sezsuf=GE%E2%88%A9=CON"/>
    <hyperlink ref="H19" r:id="rId199"/>
    <hyperlink ref="I19" r:id="rId200"/>
    <hyperlink ref="J19" r:id="rId201"/>
    <hyperlink ref="K19" r:id="rId202"/>
    <hyperlink ref="L19" r:id="rId203"/>
    <hyperlink ref="M19" r:id="rId204"/>
    <hyperlink ref="N19" r:id="rId205"/>
    <hyperlink ref="O19" r:id="rId206"/>
    <hyperlink ref="P19" r:id="rId207"/>
    <hyperlink ref="Q19" r:id="rId208"/>
    <hyperlink ref="R19" r:id="rId209"/>
    <hyperlink ref="S19" r:id="rId210"/>
    <hyperlink ref="T19" r:id="rId211"/>
    <hyperlink ref="U19" r:id="rId212"/>
    <hyperlink ref="V19" r:id="rId213"/>
    <hyperlink ref="W19" r:id="rId214"/>
    <hyperlink ref="X19" r:id="rId215"/>
    <hyperlink ref="Y19" r:id="rId216"/>
    <hyperlink ref="Z19" r:id="rId217"/>
    <hyperlink ref="AA19" r:id="rId218"/>
    <hyperlink ref="AB19" r:id="rId219"/>
    <hyperlink ref="AC19" r:id="rId220"/>
    <hyperlink ref="AD19" r:id="rId221"/>
    <hyperlink ref="AE19" r:id="rId222"/>
    <hyperlink ref="AF19" r:id="rId223"/>
    <hyperlink ref="AG19" r:id="rId224"/>
    <hyperlink ref="AH19" r:id="rId225"/>
    <hyperlink ref="AI19" r:id="rId226"/>
    <hyperlink ref="AJ19" r:id="rId227"/>
    <hyperlink ref="AK19" r:id="rId228"/>
    <hyperlink ref="AL19" r:id="rId229"/>
    <hyperlink ref="AM19" r:id="rId230"/>
    <hyperlink ref="AN19" r:id="rId231" display="file://localhost/Users/giovannidarbo/Nanni/ATLAS-WEB/ATLAS/PixelItalia/AtlasItalia_15-06-08_R&amp;D%20(Milano)/:assegnazioni:sito:home.php%3Finf=dettaglio_new&amp;sezsuf=GE%E2%88%A9=APP"/>
    <hyperlink ref="AO19" r:id="rId232"/>
    <hyperlink ref="AP19" r:id="rId233"/>
    <hyperlink ref="AQ19" r:id="rId234"/>
    <hyperlink ref="AR19" r:id="rId235"/>
    <hyperlink ref="AS19" r:id="rId236"/>
    <hyperlink ref="AT19" r:id="rId237"/>
    <hyperlink ref="B21" r:id="rId238"/>
    <hyperlink ref="C22" r:id="rId239"/>
    <hyperlink ref="D22" r:id="rId240"/>
    <hyperlink ref="E22" r:id="rId241"/>
    <hyperlink ref="F22" r:id="rId242"/>
    <hyperlink ref="G22" r:id="rId243"/>
    <hyperlink ref="H22" r:id="rId244"/>
    <hyperlink ref="I22" r:id="rId245"/>
    <hyperlink ref="J22" r:id="rId246"/>
    <hyperlink ref="K22" r:id="rId247"/>
    <hyperlink ref="L22" r:id="rId248"/>
    <hyperlink ref="M22" r:id="rId249"/>
    <hyperlink ref="N22" r:id="rId250"/>
    <hyperlink ref="O22" r:id="rId251"/>
    <hyperlink ref="P22" r:id="rId252"/>
    <hyperlink ref="Q22" r:id="rId253"/>
    <hyperlink ref="R22" r:id="rId254"/>
    <hyperlink ref="S22" r:id="rId255"/>
    <hyperlink ref="T22" r:id="rId256"/>
    <hyperlink ref="U22" r:id="rId257"/>
    <hyperlink ref="V22" r:id="rId258"/>
    <hyperlink ref="W22" r:id="rId259"/>
    <hyperlink ref="X22" r:id="rId260"/>
    <hyperlink ref="Y22" r:id="rId261"/>
    <hyperlink ref="Z22" r:id="rId262"/>
    <hyperlink ref="AA22" r:id="rId263"/>
    <hyperlink ref="AB22" r:id="rId264"/>
    <hyperlink ref="AC22" r:id="rId265"/>
    <hyperlink ref="AD22" r:id="rId266"/>
    <hyperlink ref="AE22" r:id="rId267"/>
    <hyperlink ref="AF22" r:id="rId268"/>
    <hyperlink ref="AG22" r:id="rId269"/>
    <hyperlink ref="AH22" r:id="rId270"/>
    <hyperlink ref="AI22" r:id="rId271"/>
    <hyperlink ref="AJ22" r:id="rId272"/>
    <hyperlink ref="AK22" r:id="rId273"/>
    <hyperlink ref="AL22" r:id="rId274"/>
    <hyperlink ref="AM22" r:id="rId275"/>
    <hyperlink ref="AN22" r:id="rId276" display="file://localhost/Users/giovannidarbo/Nanni/ATLAS-WEB/ATLAS/PixelItalia/AtlasItalia_15-06-08_R&amp;D%20(Milano)/:assegnazioni:sito:home.php%3Finf=dettaglio_new&amp;sezsuf=LNF%E2%88%A9=APP"/>
    <hyperlink ref="AO22" r:id="rId277"/>
    <hyperlink ref="AP22" r:id="rId278"/>
    <hyperlink ref="AQ22" r:id="rId279"/>
    <hyperlink ref="AR22" r:id="rId280"/>
    <hyperlink ref="AS22" r:id="rId281"/>
    <hyperlink ref="AT22" r:id="rId282"/>
    <hyperlink ref="B24" r:id="rId283"/>
    <hyperlink ref="C25" r:id="rId284"/>
    <hyperlink ref="D25" r:id="rId285"/>
    <hyperlink ref="E25" r:id="rId286"/>
    <hyperlink ref="F25" r:id="rId287"/>
    <hyperlink ref="G25" r:id="rId288"/>
    <hyperlink ref="H25" r:id="rId289"/>
    <hyperlink ref="I25" r:id="rId290"/>
    <hyperlink ref="J25" r:id="rId291"/>
    <hyperlink ref="K25" r:id="rId292" display="file://localhost/Users/giovannidarbo/Nanni/ATLAS-WEB/ATLAS/PixelItalia/AtlasItalia_15-06-08_R&amp;D%20(Milano)/:assegnazioni:sito:home.php%3Finf=dettaglio_new&amp;sezsuf=MI%E2%88%A9=ALTRICONS"/>
    <hyperlink ref="L25" r:id="rId293" display="file://localhost/Users/giovannidarbo/Nanni/ATLAS-WEB/ATLAS/PixelItalia/AtlasItalia_15-06-08_R&amp;D%20(Milano)/:assegnazioni:sito:home.php%3Finf=dettaglio_new&amp;sezsuf=MI%E2%88%A9=ALTRICONS"/>
    <hyperlink ref="M25" r:id="rId294"/>
    <hyperlink ref="N25" r:id="rId295"/>
    <hyperlink ref="O25" r:id="rId296"/>
    <hyperlink ref="P25" r:id="rId297"/>
    <hyperlink ref="Q25" r:id="rId298"/>
    <hyperlink ref="R25" r:id="rId299"/>
    <hyperlink ref="S25" r:id="rId300"/>
    <hyperlink ref="T25" r:id="rId301"/>
    <hyperlink ref="U25" r:id="rId302"/>
    <hyperlink ref="V25" r:id="rId303"/>
    <hyperlink ref="W25" r:id="rId304"/>
    <hyperlink ref="X25" r:id="rId305"/>
    <hyperlink ref="Y25" r:id="rId306"/>
    <hyperlink ref="Z25" r:id="rId307"/>
    <hyperlink ref="AA25" r:id="rId308"/>
    <hyperlink ref="AB25" r:id="rId309"/>
    <hyperlink ref="AC25" r:id="rId310"/>
    <hyperlink ref="AD25" r:id="rId311"/>
    <hyperlink ref="AE25" r:id="rId312"/>
    <hyperlink ref="AF25" r:id="rId313"/>
    <hyperlink ref="AG25" r:id="rId314"/>
    <hyperlink ref="AH25" r:id="rId315"/>
    <hyperlink ref="AI25" r:id="rId316" display="file://localhost/Users/giovannidarbo/Nanni/ATLAS-WEB/ATLAS/PixelItalia/AtlasItalia_15-06-08_R&amp;D%20(Milano)/:assegnazioni:sito:home.php%3Finf=dettaglio_new&amp;sezsuf=MI%E2%88%A9=INV"/>
    <hyperlink ref="AJ25" r:id="rId317"/>
    <hyperlink ref="AK25" r:id="rId318"/>
    <hyperlink ref="AL25" r:id="rId319"/>
    <hyperlink ref="AM25" r:id="rId320" display="file://localhost/Users/giovannidarbo/Nanni/ATLAS-WEB/ATLAS/PixelItalia/AtlasItalia_15-06-08_R&amp;D%20(Milano)/:assegnazioni:sito:home.php%3Finf=dettaglio_new&amp;sezsuf=MI%E2%88%A9=APP"/>
    <hyperlink ref="AN25" r:id="rId321" display="file://localhost/Users/giovannidarbo/Nanni/ATLAS-WEB/ATLAS/PixelItalia/AtlasItalia_15-06-08_R&amp;D%20(Milano)/:assegnazioni:sito:home.php%3Finf=dettaglio_new&amp;sezsuf=MI%E2%88%A9=APP"/>
    <hyperlink ref="AO25" r:id="rId322"/>
    <hyperlink ref="AP25" r:id="rId323"/>
    <hyperlink ref="AQ25" r:id="rId324"/>
    <hyperlink ref="AR25" r:id="rId325"/>
    <hyperlink ref="AS25" r:id="rId326"/>
    <hyperlink ref="AT25" r:id="rId327"/>
    <hyperlink ref="B27" r:id="rId328"/>
    <hyperlink ref="C28" r:id="rId329"/>
    <hyperlink ref="D28" r:id="rId330"/>
    <hyperlink ref="E28" r:id="rId331"/>
    <hyperlink ref="F28" r:id="rId332"/>
    <hyperlink ref="G28" r:id="rId333" display="file://localhost/Users/giovannidarbo/Nanni/ATLAS-WEB/ATLAS/PixelItalia/AtlasItalia_15-06-08_R&amp;D%20(Milano)/:assegnazioni:sito:home.php%3Finf=dettaglio_new&amp;sezsuf=MIB%E2%88%A9=CON"/>
    <hyperlink ref="H28" r:id="rId334"/>
    <hyperlink ref="I28" r:id="rId335"/>
    <hyperlink ref="J28" r:id="rId336"/>
    <hyperlink ref="K28" r:id="rId337"/>
    <hyperlink ref="L28" r:id="rId338"/>
    <hyperlink ref="M28" r:id="rId339"/>
    <hyperlink ref="N28" r:id="rId340"/>
    <hyperlink ref="O28" r:id="rId341"/>
    <hyperlink ref="P28" r:id="rId342"/>
    <hyperlink ref="Q28" r:id="rId343"/>
    <hyperlink ref="R28" r:id="rId344"/>
    <hyperlink ref="S28" r:id="rId345"/>
    <hyperlink ref="T28" r:id="rId346"/>
    <hyperlink ref="U28" r:id="rId347"/>
    <hyperlink ref="V28" r:id="rId348"/>
    <hyperlink ref="W28" r:id="rId349"/>
    <hyperlink ref="X28" r:id="rId350"/>
    <hyperlink ref="Y28" r:id="rId351"/>
    <hyperlink ref="Z28" r:id="rId352"/>
    <hyperlink ref="AA28" r:id="rId353"/>
    <hyperlink ref="AB28" r:id="rId354"/>
    <hyperlink ref="AC28" r:id="rId355"/>
    <hyperlink ref="AD28" r:id="rId356"/>
    <hyperlink ref="AE28" r:id="rId357"/>
    <hyperlink ref="AF28" r:id="rId358"/>
    <hyperlink ref="AG28" r:id="rId359"/>
    <hyperlink ref="AH28" r:id="rId360"/>
    <hyperlink ref="AI28" r:id="rId361"/>
    <hyperlink ref="AJ28" r:id="rId362"/>
    <hyperlink ref="AK28" r:id="rId363"/>
    <hyperlink ref="AL28" r:id="rId364"/>
    <hyperlink ref="AM28" r:id="rId365"/>
    <hyperlink ref="AN28" r:id="rId366"/>
    <hyperlink ref="AO28" r:id="rId367"/>
    <hyperlink ref="AP28" r:id="rId368"/>
    <hyperlink ref="AQ28" r:id="rId369"/>
    <hyperlink ref="AR28" r:id="rId370"/>
    <hyperlink ref="AS28" r:id="rId371"/>
    <hyperlink ref="AT28" r:id="rId372"/>
    <hyperlink ref="B30" r:id="rId373"/>
    <hyperlink ref="C31" r:id="rId374"/>
    <hyperlink ref="D31" r:id="rId375"/>
    <hyperlink ref="E31" r:id="rId376"/>
    <hyperlink ref="F31" r:id="rId377"/>
    <hyperlink ref="G31" r:id="rId378"/>
    <hyperlink ref="H31" r:id="rId379"/>
    <hyperlink ref="I31" r:id="rId380"/>
    <hyperlink ref="J31" r:id="rId381"/>
    <hyperlink ref="K31" r:id="rId382"/>
    <hyperlink ref="L31" r:id="rId383"/>
    <hyperlink ref="M31" r:id="rId384"/>
    <hyperlink ref="N31" r:id="rId385"/>
    <hyperlink ref="O31" r:id="rId386"/>
    <hyperlink ref="P31" r:id="rId387"/>
    <hyperlink ref="Q31" r:id="rId388"/>
    <hyperlink ref="R31" r:id="rId389"/>
    <hyperlink ref="S31" r:id="rId390"/>
    <hyperlink ref="T31" r:id="rId391"/>
    <hyperlink ref="U31" r:id="rId392"/>
    <hyperlink ref="V31" r:id="rId393"/>
    <hyperlink ref="W31" r:id="rId394"/>
    <hyperlink ref="X31" r:id="rId395"/>
    <hyperlink ref="Y31" r:id="rId396"/>
    <hyperlink ref="Z31" r:id="rId397"/>
    <hyperlink ref="AA31" r:id="rId398"/>
    <hyperlink ref="AB31" r:id="rId399"/>
    <hyperlink ref="AC31" r:id="rId400"/>
    <hyperlink ref="AD31" r:id="rId401"/>
    <hyperlink ref="AE31" r:id="rId402"/>
    <hyperlink ref="AF31" r:id="rId403"/>
    <hyperlink ref="AG31" r:id="rId404"/>
    <hyperlink ref="AH31" r:id="rId405"/>
    <hyperlink ref="AI31" r:id="rId406" display="file://localhost/Users/giovannidarbo/Nanni/ATLAS-WEB/ATLAS/PixelItalia/AtlasItalia_15-06-08_R&amp;D%20(Milano)/:assegnazioni:sito:home.php%3Finf=dettaglio_new&amp;sezsuf=NA%E2%88%A9=INV"/>
    <hyperlink ref="AJ31" r:id="rId407"/>
    <hyperlink ref="AK31" r:id="rId408"/>
    <hyperlink ref="AL31" r:id="rId409"/>
    <hyperlink ref="AM31" r:id="rId410"/>
    <hyperlink ref="AN31" r:id="rId411"/>
    <hyperlink ref="AO31" r:id="rId412"/>
    <hyperlink ref="AP31" r:id="rId413"/>
    <hyperlink ref="AQ31" r:id="rId414"/>
    <hyperlink ref="AR31" r:id="rId415"/>
    <hyperlink ref="AS31" r:id="rId416"/>
    <hyperlink ref="AT31" r:id="rId417"/>
    <hyperlink ref="B33" r:id="rId418"/>
    <hyperlink ref="C34" r:id="rId419"/>
    <hyperlink ref="D34" r:id="rId420"/>
    <hyperlink ref="E34" r:id="rId421"/>
    <hyperlink ref="F34" r:id="rId422"/>
    <hyperlink ref="G34" r:id="rId423"/>
    <hyperlink ref="H34" r:id="rId424"/>
    <hyperlink ref="I34" r:id="rId425"/>
    <hyperlink ref="J34" r:id="rId426"/>
    <hyperlink ref="K34" r:id="rId427"/>
    <hyperlink ref="L34" r:id="rId428"/>
    <hyperlink ref="M34" r:id="rId429"/>
    <hyperlink ref="N34" r:id="rId430"/>
    <hyperlink ref="O34" r:id="rId431"/>
    <hyperlink ref="P34" r:id="rId432"/>
    <hyperlink ref="Q34" r:id="rId433"/>
    <hyperlink ref="R34" r:id="rId434"/>
    <hyperlink ref="S34" r:id="rId435"/>
    <hyperlink ref="T34" r:id="rId436"/>
    <hyperlink ref="U34" r:id="rId437"/>
    <hyperlink ref="V34" r:id="rId438"/>
    <hyperlink ref="W34" r:id="rId439"/>
    <hyperlink ref="X34" r:id="rId440"/>
    <hyperlink ref="Y34" r:id="rId441"/>
    <hyperlink ref="Z34" r:id="rId442"/>
    <hyperlink ref="AA34" r:id="rId443"/>
    <hyperlink ref="AB34" r:id="rId444"/>
    <hyperlink ref="AC34" r:id="rId445"/>
    <hyperlink ref="AD34" r:id="rId446"/>
    <hyperlink ref="AE34" r:id="rId447"/>
    <hyperlink ref="AF34" r:id="rId448"/>
    <hyperlink ref="AG34" r:id="rId449"/>
    <hyperlink ref="AH34" r:id="rId450"/>
    <hyperlink ref="AI34" r:id="rId451"/>
    <hyperlink ref="AJ34" r:id="rId452"/>
    <hyperlink ref="AK34" r:id="rId453"/>
    <hyperlink ref="AL34" r:id="rId454"/>
    <hyperlink ref="AM34" r:id="rId455" display="file://localhost/Users/giovannidarbo/Nanni/ATLAS-WEB/ATLAS/PixelItalia/AtlasItalia_15-06-08_R&amp;D%20(Milano)/:assegnazioni:sito:home.php%3Finf=dettaglio_new&amp;sezsuf=PG%E2%88%A9=APP"/>
    <hyperlink ref="AN34" r:id="rId456"/>
    <hyperlink ref="AO34" r:id="rId457"/>
    <hyperlink ref="AP34" r:id="rId458"/>
    <hyperlink ref="AQ34" r:id="rId459"/>
    <hyperlink ref="AR34" r:id="rId460"/>
    <hyperlink ref="AS34" r:id="rId461"/>
    <hyperlink ref="AT34" r:id="rId462"/>
    <hyperlink ref="B36" r:id="rId463"/>
    <hyperlink ref="C37" r:id="rId464"/>
    <hyperlink ref="D37" r:id="rId465"/>
    <hyperlink ref="E37" r:id="rId466"/>
    <hyperlink ref="F37" r:id="rId467"/>
    <hyperlink ref="G37" r:id="rId468" display="file://localhost/Users/giovannidarbo/Nanni/ATLAS-WEB/ATLAS/PixelItalia/AtlasItalia_15-06-08_R&amp;D%20(Milano)/:assegnazioni:sito:home.php%3Finf=dettaglio_new&amp;sezsuf=PI%E2%88%A9=CON"/>
    <hyperlink ref="H37" r:id="rId469"/>
    <hyperlink ref="I37" r:id="rId470"/>
    <hyperlink ref="J37" r:id="rId471"/>
    <hyperlink ref="K37" r:id="rId472"/>
    <hyperlink ref="L37" r:id="rId473"/>
    <hyperlink ref="M37" r:id="rId474"/>
    <hyperlink ref="N37" r:id="rId475"/>
    <hyperlink ref="O37" r:id="rId476"/>
    <hyperlink ref="P37" r:id="rId477"/>
    <hyperlink ref="Q37" r:id="rId478"/>
    <hyperlink ref="R37" r:id="rId479"/>
    <hyperlink ref="S37" r:id="rId480"/>
    <hyperlink ref="T37" r:id="rId481"/>
    <hyperlink ref="U37" r:id="rId482"/>
    <hyperlink ref="V37" r:id="rId483"/>
    <hyperlink ref="W37" r:id="rId484"/>
    <hyperlink ref="X37" r:id="rId485"/>
    <hyperlink ref="Y37" r:id="rId486"/>
    <hyperlink ref="Z37" r:id="rId487"/>
    <hyperlink ref="AA37" r:id="rId488"/>
    <hyperlink ref="AB37" r:id="rId489"/>
    <hyperlink ref="AC37" r:id="rId490"/>
    <hyperlink ref="AD37" r:id="rId491"/>
    <hyperlink ref="AE37" r:id="rId492"/>
    <hyperlink ref="AF37" r:id="rId493"/>
    <hyperlink ref="AG37" r:id="rId494"/>
    <hyperlink ref="AH37" r:id="rId495"/>
    <hyperlink ref="AI37" r:id="rId496"/>
    <hyperlink ref="AJ37" r:id="rId497"/>
    <hyperlink ref="AK37" r:id="rId498"/>
    <hyperlink ref="AL37" r:id="rId499"/>
    <hyperlink ref="AM37" r:id="rId500" display="file://localhost/Users/giovannidarbo/Nanni/ATLAS-WEB/ATLAS/PixelItalia/AtlasItalia_15-06-08_R&amp;D%20(Milano)/:assegnazioni:sito:home.php%3Finf=dettaglio_new&amp;sezsuf=PI%E2%88%A9=APP"/>
    <hyperlink ref="AN37" r:id="rId501"/>
    <hyperlink ref="AO37" r:id="rId502"/>
    <hyperlink ref="AP37" r:id="rId503"/>
    <hyperlink ref="AQ37" r:id="rId504"/>
    <hyperlink ref="AR37" r:id="rId505"/>
    <hyperlink ref="AS37" r:id="rId506"/>
    <hyperlink ref="AT37" r:id="rId507"/>
    <hyperlink ref="B39" r:id="rId508"/>
    <hyperlink ref="C40" r:id="rId509"/>
    <hyperlink ref="D40" r:id="rId510"/>
    <hyperlink ref="E40" r:id="rId511"/>
    <hyperlink ref="F40" r:id="rId512"/>
    <hyperlink ref="G40" r:id="rId513" display="file://localhost/Users/giovannidarbo/Nanni/ATLAS-WEB/ATLAS/PixelItalia/AtlasItalia_15-06-08_R&amp;D%20(Milano)/:assegnazioni:sito:home.php%3Finf=dettaglio_new&amp;sezsuf=RM1%E2%88%A9=CON"/>
    <hyperlink ref="H40" r:id="rId514"/>
    <hyperlink ref="I40" r:id="rId515"/>
    <hyperlink ref="J40" r:id="rId516"/>
    <hyperlink ref="K40" r:id="rId517"/>
    <hyperlink ref="L40" r:id="rId518"/>
    <hyperlink ref="M40" r:id="rId519"/>
    <hyperlink ref="N40" r:id="rId520"/>
    <hyperlink ref="O40" r:id="rId521"/>
    <hyperlink ref="P40" r:id="rId522"/>
    <hyperlink ref="Q40" r:id="rId523"/>
    <hyperlink ref="R40" r:id="rId524"/>
    <hyperlink ref="S40" r:id="rId525"/>
    <hyperlink ref="T40" r:id="rId526"/>
    <hyperlink ref="U40" r:id="rId527"/>
    <hyperlink ref="V40" r:id="rId528"/>
    <hyperlink ref="W40" r:id="rId529"/>
    <hyperlink ref="X40" r:id="rId530"/>
    <hyperlink ref="Y40" r:id="rId531"/>
    <hyperlink ref="Z40" r:id="rId532"/>
    <hyperlink ref="AA40" r:id="rId533"/>
    <hyperlink ref="AB40" r:id="rId534"/>
    <hyperlink ref="AC40" r:id="rId535"/>
    <hyperlink ref="AD40" r:id="rId536"/>
    <hyperlink ref="AE40" r:id="rId537"/>
    <hyperlink ref="AF40" r:id="rId538"/>
    <hyperlink ref="AG40" r:id="rId539"/>
    <hyperlink ref="AH40" r:id="rId540"/>
    <hyperlink ref="AI40" r:id="rId541"/>
    <hyperlink ref="AJ40" r:id="rId542"/>
    <hyperlink ref="AK40" r:id="rId543"/>
    <hyperlink ref="AL40" r:id="rId544"/>
    <hyperlink ref="AM40" r:id="rId545"/>
    <hyperlink ref="AN40" r:id="rId546"/>
    <hyperlink ref="AO40" r:id="rId547"/>
    <hyperlink ref="AP40" r:id="rId548"/>
    <hyperlink ref="AQ40" r:id="rId549"/>
    <hyperlink ref="AR40" r:id="rId550"/>
    <hyperlink ref="AS40" r:id="rId551"/>
    <hyperlink ref="AT40" r:id="rId552"/>
    <hyperlink ref="B42" r:id="rId553"/>
    <hyperlink ref="C43" r:id="rId554"/>
    <hyperlink ref="D43" r:id="rId555"/>
    <hyperlink ref="E43" r:id="rId556"/>
    <hyperlink ref="F43" r:id="rId557"/>
    <hyperlink ref="G43" r:id="rId558" display="file://localhost/Users/giovannidarbo/Nanni/ATLAS-WEB/ATLAS/PixelItalia/AtlasItalia_15-06-08_R&amp;D%20(Milano)/:assegnazioni:sito:home.php%3Finf=dettaglio_new&amp;sezsuf=RM2.DTZ%E2%88%A9=CON"/>
    <hyperlink ref="H43" r:id="rId559"/>
    <hyperlink ref="I43" r:id="rId560"/>
    <hyperlink ref="J43" r:id="rId561"/>
    <hyperlink ref="K43" r:id="rId562" display="file://localhost/Users/giovannidarbo/Nanni/ATLAS-WEB/ATLAS/PixelItalia/AtlasItalia_15-06-08_R&amp;D%20(Milano)/:assegnazioni:sito:home.php%3Finf=dettaglio_new&amp;sezsuf=RM2.DTZ%E2%88%A9=ALTRICONS"/>
    <hyperlink ref="L43" r:id="rId563"/>
    <hyperlink ref="M43" r:id="rId564"/>
    <hyperlink ref="N43" r:id="rId565"/>
    <hyperlink ref="O43" r:id="rId566"/>
    <hyperlink ref="P43" r:id="rId567"/>
    <hyperlink ref="Q43" r:id="rId568"/>
    <hyperlink ref="R43" r:id="rId569"/>
    <hyperlink ref="S43" r:id="rId570"/>
    <hyperlink ref="T43" r:id="rId571"/>
    <hyperlink ref="U43" r:id="rId572"/>
    <hyperlink ref="V43" r:id="rId573"/>
    <hyperlink ref="W43" r:id="rId574"/>
    <hyperlink ref="X43" r:id="rId575"/>
    <hyperlink ref="Y43" r:id="rId576"/>
    <hyperlink ref="Z43" r:id="rId577"/>
    <hyperlink ref="AA43" r:id="rId578"/>
    <hyperlink ref="AB43" r:id="rId579"/>
    <hyperlink ref="AC43" r:id="rId580"/>
    <hyperlink ref="AD43" r:id="rId581"/>
    <hyperlink ref="AE43" r:id="rId582"/>
    <hyperlink ref="AF43" r:id="rId583"/>
    <hyperlink ref="AG43" r:id="rId584"/>
    <hyperlink ref="AH43" r:id="rId585"/>
    <hyperlink ref="AI43" r:id="rId586"/>
    <hyperlink ref="AJ43" r:id="rId587"/>
    <hyperlink ref="AK43" r:id="rId588"/>
    <hyperlink ref="AL43" r:id="rId589"/>
    <hyperlink ref="AM43" r:id="rId590"/>
    <hyperlink ref="AN43" r:id="rId591"/>
    <hyperlink ref="AO43" r:id="rId592"/>
    <hyperlink ref="AP43" r:id="rId593"/>
    <hyperlink ref="AQ43" r:id="rId594"/>
    <hyperlink ref="AR43" r:id="rId595"/>
    <hyperlink ref="AS43" r:id="rId596"/>
    <hyperlink ref="AT43" r:id="rId597"/>
    <hyperlink ref="B45" r:id="rId598"/>
    <hyperlink ref="C46" r:id="rId599"/>
    <hyperlink ref="D46" r:id="rId600"/>
    <hyperlink ref="E46" r:id="rId601"/>
    <hyperlink ref="F46" r:id="rId602"/>
    <hyperlink ref="G46" r:id="rId603" display="file://localhost/Users/giovannidarbo/Nanni/ATLAS-WEB/ATLAS/PixelItalia/AtlasItalia_15-06-08_R&amp;D%20(Milano)/:assegnazioni:sito:home.php%3Finf=dettaglio_new&amp;sezsuf=TIFPA%E2%88%A9=CON"/>
    <hyperlink ref="H46" r:id="rId604"/>
    <hyperlink ref="I46" r:id="rId605"/>
    <hyperlink ref="J46" r:id="rId606"/>
    <hyperlink ref="K46" r:id="rId607"/>
    <hyperlink ref="L46" r:id="rId608"/>
    <hyperlink ref="M46" r:id="rId609"/>
    <hyperlink ref="N46" r:id="rId610"/>
    <hyperlink ref="O46" r:id="rId611"/>
    <hyperlink ref="P46" r:id="rId612"/>
    <hyperlink ref="Q46" r:id="rId613"/>
    <hyperlink ref="R46" r:id="rId614"/>
    <hyperlink ref="S46" r:id="rId615"/>
    <hyperlink ref="T46" r:id="rId616"/>
    <hyperlink ref="U46" r:id="rId617"/>
    <hyperlink ref="V46" r:id="rId618"/>
    <hyperlink ref="W46" r:id="rId619"/>
    <hyperlink ref="X46" r:id="rId620"/>
    <hyperlink ref="Y46" r:id="rId621"/>
    <hyperlink ref="Z46" r:id="rId622"/>
    <hyperlink ref="AA46" r:id="rId623"/>
    <hyperlink ref="AB46" r:id="rId624"/>
    <hyperlink ref="AC46" r:id="rId625"/>
    <hyperlink ref="AD46" r:id="rId626"/>
    <hyperlink ref="AE46" r:id="rId627"/>
    <hyperlink ref="AF46" r:id="rId628"/>
    <hyperlink ref="AG46" r:id="rId629"/>
    <hyperlink ref="AH46" r:id="rId630"/>
    <hyperlink ref="AI46" r:id="rId631" display="file://localhost/Users/giovannidarbo/Nanni/ATLAS-WEB/ATLAS/PixelItalia/AtlasItalia_15-06-08_R&amp;D%20(Milano)/:assegnazioni:sito:home.php%3Finf=dettaglio_new&amp;sezsuf=TIFPA%E2%88%A9=INV"/>
    <hyperlink ref="AJ46" r:id="rId632"/>
    <hyperlink ref="AK46" r:id="rId633"/>
    <hyperlink ref="AL46" r:id="rId634"/>
    <hyperlink ref="AM46" r:id="rId635"/>
    <hyperlink ref="AN46" r:id="rId636"/>
    <hyperlink ref="AO46" r:id="rId637"/>
    <hyperlink ref="AP46" r:id="rId638"/>
    <hyperlink ref="AQ46" r:id="rId639"/>
    <hyperlink ref="AR46" r:id="rId640"/>
    <hyperlink ref="AS46" r:id="rId641"/>
    <hyperlink ref="AT46" r:id="rId642"/>
    <hyperlink ref="B48" r:id="rId643"/>
    <hyperlink ref="C49" r:id="rId644"/>
    <hyperlink ref="D49" r:id="rId645"/>
    <hyperlink ref="E49" r:id="rId646"/>
    <hyperlink ref="F49" r:id="rId647"/>
    <hyperlink ref="G49" r:id="rId648" display="file://localhost/Users/giovannidarbo/Nanni/ATLAS-WEB/ATLAS/PixelItalia/AtlasItalia_15-06-08_R&amp;D%20(Milano)/:assegnazioni:sito:home.php%3Finf=dettaglio_new&amp;sezsuf=TO%E2%88%A9=CON"/>
    <hyperlink ref="H49" r:id="rId649"/>
    <hyperlink ref="I49" r:id="rId650"/>
    <hyperlink ref="J49" r:id="rId651"/>
    <hyperlink ref="K49" r:id="rId652"/>
    <hyperlink ref="L49" r:id="rId653"/>
    <hyperlink ref="M49" r:id="rId654"/>
    <hyperlink ref="N49" r:id="rId655"/>
    <hyperlink ref="O49" r:id="rId656"/>
    <hyperlink ref="P49" r:id="rId657"/>
    <hyperlink ref="Q49" r:id="rId658"/>
    <hyperlink ref="R49" r:id="rId659"/>
    <hyperlink ref="S49" r:id="rId660"/>
    <hyperlink ref="T49" r:id="rId661"/>
    <hyperlink ref="U49" r:id="rId662"/>
    <hyperlink ref="V49" r:id="rId663"/>
    <hyperlink ref="W49" r:id="rId664"/>
    <hyperlink ref="X49" r:id="rId665"/>
    <hyperlink ref="Y49" r:id="rId666"/>
    <hyperlink ref="Z49" r:id="rId667"/>
    <hyperlink ref="AA49" r:id="rId668"/>
    <hyperlink ref="AB49" r:id="rId669"/>
    <hyperlink ref="AC49" r:id="rId670"/>
    <hyperlink ref="AD49" r:id="rId671"/>
    <hyperlink ref="AE49" r:id="rId672"/>
    <hyperlink ref="AF49" r:id="rId673"/>
    <hyperlink ref="AG49" r:id="rId674"/>
    <hyperlink ref="AH49" r:id="rId675"/>
    <hyperlink ref="AI49" r:id="rId676"/>
    <hyperlink ref="AJ49" r:id="rId677"/>
    <hyperlink ref="AK49" r:id="rId678"/>
    <hyperlink ref="AL49" r:id="rId679"/>
    <hyperlink ref="AM49" r:id="rId680"/>
    <hyperlink ref="AN49" r:id="rId681"/>
    <hyperlink ref="AO49" r:id="rId682"/>
    <hyperlink ref="AP49" r:id="rId683"/>
    <hyperlink ref="AQ49" r:id="rId684"/>
    <hyperlink ref="AR49" r:id="rId685"/>
    <hyperlink ref="AS49" r:id="rId686"/>
    <hyperlink ref="AT49" r:id="rId687"/>
    <hyperlink ref="B51" r:id="rId688"/>
    <hyperlink ref="C52" r:id="rId689"/>
    <hyperlink ref="D52" r:id="rId690"/>
    <hyperlink ref="E52" r:id="rId691"/>
    <hyperlink ref="F52" r:id="rId692"/>
    <hyperlink ref="G52" r:id="rId693" display="file://localhost/Users/giovannidarbo/Nanni/ATLAS-WEB/ATLAS/PixelItalia/AtlasItalia_15-06-08_R&amp;D%20(Milano)/:assegnazioni:sito:home.php%3Finf=dettaglio_new&amp;sezsuf=UD.DTZ%E2%88%A9=CON"/>
    <hyperlink ref="H52" r:id="rId694"/>
    <hyperlink ref="I52" r:id="rId695"/>
    <hyperlink ref="J52" r:id="rId696"/>
    <hyperlink ref="K52" r:id="rId697"/>
    <hyperlink ref="L52" r:id="rId698"/>
    <hyperlink ref="M52" r:id="rId699"/>
    <hyperlink ref="N52" r:id="rId700"/>
    <hyperlink ref="O52" r:id="rId701"/>
    <hyperlink ref="P52" r:id="rId702"/>
    <hyperlink ref="Q52" r:id="rId703"/>
    <hyperlink ref="R52" r:id="rId704"/>
    <hyperlink ref="S52" r:id="rId705"/>
    <hyperlink ref="T52" r:id="rId706"/>
    <hyperlink ref="U52" r:id="rId707"/>
    <hyperlink ref="V52" r:id="rId708"/>
    <hyperlink ref="W52" r:id="rId709"/>
    <hyperlink ref="X52" r:id="rId710"/>
    <hyperlink ref="Y52" r:id="rId711"/>
    <hyperlink ref="Z52" r:id="rId712"/>
    <hyperlink ref="AA52" r:id="rId713"/>
    <hyperlink ref="AB52" r:id="rId714"/>
    <hyperlink ref="AC52" r:id="rId715"/>
    <hyperlink ref="AD52" r:id="rId716"/>
    <hyperlink ref="AE52" r:id="rId717"/>
    <hyperlink ref="AF52" r:id="rId718"/>
    <hyperlink ref="AG52" r:id="rId719"/>
    <hyperlink ref="AH52" r:id="rId720"/>
    <hyperlink ref="AI52" r:id="rId721"/>
    <hyperlink ref="AJ52" r:id="rId722"/>
    <hyperlink ref="AK52" r:id="rId723"/>
    <hyperlink ref="AL52" r:id="rId724"/>
    <hyperlink ref="AM52" r:id="rId725"/>
    <hyperlink ref="AN52" r:id="rId726"/>
    <hyperlink ref="AO52" r:id="rId727"/>
    <hyperlink ref="AP52" r:id="rId728"/>
    <hyperlink ref="AQ52" r:id="rId729"/>
    <hyperlink ref="AR52" r:id="rId730"/>
    <hyperlink ref="AS52" r:id="rId731"/>
    <hyperlink ref="AT52" r:id="rId732"/>
    <hyperlink ref="B54" display="TOTALE "/>
  </hyperlink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1"/>
  <sheetViews>
    <sheetView showGridLines="0" workbookViewId="0">
      <selection activeCell="E22" sqref="E22"/>
    </sheetView>
  </sheetViews>
  <sheetFormatPr baseColWidth="10" defaultRowHeight="15" x14ac:dyDescent="0"/>
  <cols>
    <col min="2" max="2" width="12.5" customWidth="1"/>
    <col min="3" max="12" width="9.5" customWidth="1"/>
  </cols>
  <sheetData>
    <row r="1" spans="2:12" ht="15" customHeight="1">
      <c r="B1" s="21" t="s">
        <v>0</v>
      </c>
    </row>
    <row r="3" spans="2:12" ht="16" customHeight="1">
      <c r="B3" s="125" t="s">
        <v>1</v>
      </c>
      <c r="C3" s="124" t="s">
        <v>3</v>
      </c>
      <c r="D3" s="124"/>
      <c r="E3" s="124" t="s">
        <v>4</v>
      </c>
      <c r="F3" s="124"/>
      <c r="G3" s="124" t="s">
        <v>10</v>
      </c>
      <c r="H3" s="124"/>
      <c r="I3" s="124" t="s">
        <v>11</v>
      </c>
      <c r="J3" s="124"/>
      <c r="K3" s="124" t="s">
        <v>13</v>
      </c>
      <c r="L3" s="124"/>
    </row>
    <row r="4" spans="2:12" ht="16" thickBot="1">
      <c r="B4" s="126"/>
      <c r="C4" s="28"/>
      <c r="D4" s="28" t="s">
        <v>14</v>
      </c>
      <c r="E4" s="28"/>
      <c r="F4" s="28" t="s">
        <v>14</v>
      </c>
      <c r="G4" s="28"/>
      <c r="H4" s="28" t="s">
        <v>14</v>
      </c>
      <c r="I4" s="28"/>
      <c r="J4" s="28" t="s">
        <v>14</v>
      </c>
      <c r="K4" s="28"/>
      <c r="L4" s="28" t="s">
        <v>14</v>
      </c>
    </row>
    <row r="5" spans="2:12" ht="16" thickTop="1">
      <c r="B5" s="19" t="s">
        <v>19</v>
      </c>
      <c r="C5" s="22"/>
      <c r="D5" s="22"/>
      <c r="E5" s="22"/>
      <c r="F5" s="22"/>
      <c r="G5" s="22"/>
      <c r="H5" s="22"/>
      <c r="I5" s="22">
        <v>39</v>
      </c>
      <c r="J5" s="22"/>
      <c r="K5" s="22">
        <f>C5+E5+G5+I5</f>
        <v>39</v>
      </c>
      <c r="L5" s="22">
        <f>D5+F5+H5+J5</f>
        <v>0</v>
      </c>
    </row>
    <row r="6" spans="2:12">
      <c r="B6" s="18" t="s">
        <v>20</v>
      </c>
      <c r="C6" s="23">
        <v>2</v>
      </c>
      <c r="D6" s="23"/>
      <c r="E6" s="23"/>
      <c r="F6" s="23"/>
      <c r="G6" s="23"/>
      <c r="H6" s="23"/>
      <c r="I6" s="23"/>
      <c r="J6" s="23"/>
      <c r="K6" s="23">
        <f t="shared" ref="K6:K10" si="0">C6+E6+G6+I6</f>
        <v>2</v>
      </c>
      <c r="L6" s="23">
        <f t="shared" ref="L6:L10" si="1">D6+F6+H6+J6</f>
        <v>0</v>
      </c>
    </row>
    <row r="7" spans="2:12">
      <c r="B7" s="18" t="s">
        <v>22</v>
      </c>
      <c r="C7" s="23">
        <v>36</v>
      </c>
      <c r="D7" s="23"/>
      <c r="E7" s="23"/>
      <c r="F7" s="23"/>
      <c r="G7" s="23"/>
      <c r="H7" s="23"/>
      <c r="I7" s="23"/>
      <c r="J7" s="25">
        <v>35.5</v>
      </c>
      <c r="K7" s="23">
        <f t="shared" si="0"/>
        <v>36</v>
      </c>
      <c r="L7" s="23">
        <f t="shared" si="1"/>
        <v>35.5</v>
      </c>
    </row>
    <row r="8" spans="2:12">
      <c r="B8" s="18" t="s">
        <v>24</v>
      </c>
      <c r="C8" s="23"/>
      <c r="D8" s="23"/>
      <c r="E8" s="23">
        <v>32</v>
      </c>
      <c r="F8" s="25">
        <v>65</v>
      </c>
      <c r="G8" s="23">
        <v>10</v>
      </c>
      <c r="H8" s="23"/>
      <c r="I8" s="23">
        <v>30</v>
      </c>
      <c r="J8" s="23">
        <v>23</v>
      </c>
      <c r="K8" s="23">
        <f t="shared" si="0"/>
        <v>72</v>
      </c>
      <c r="L8" s="23">
        <f t="shared" si="1"/>
        <v>88</v>
      </c>
    </row>
    <row r="9" spans="2:12">
      <c r="B9" s="18" t="s">
        <v>31</v>
      </c>
      <c r="C9" s="23">
        <v>10</v>
      </c>
      <c r="D9" s="23"/>
      <c r="E9" s="23"/>
      <c r="F9" s="23"/>
      <c r="G9" s="23">
        <v>8.5</v>
      </c>
      <c r="H9" s="23"/>
      <c r="I9" s="23"/>
      <c r="J9" s="23"/>
      <c r="K9" s="23">
        <f t="shared" si="0"/>
        <v>18.5</v>
      </c>
      <c r="L9" s="23">
        <f t="shared" si="1"/>
        <v>0</v>
      </c>
    </row>
    <row r="10" spans="2:12" ht="16" thickBot="1">
      <c r="B10" s="20" t="s">
        <v>33</v>
      </c>
      <c r="C10" s="24">
        <v>2</v>
      </c>
      <c r="D10" s="24"/>
      <c r="E10" s="24"/>
      <c r="F10" s="24"/>
      <c r="G10" s="24"/>
      <c r="H10" s="24"/>
      <c r="I10" s="24"/>
      <c r="J10" s="24"/>
      <c r="K10" s="24">
        <f t="shared" si="0"/>
        <v>2</v>
      </c>
      <c r="L10" s="24">
        <f t="shared" si="1"/>
        <v>0</v>
      </c>
    </row>
    <row r="11" spans="2:12" ht="16" thickTop="1">
      <c r="B11" s="120" t="s">
        <v>34</v>
      </c>
      <c r="C11" s="22">
        <f t="shared" ref="C11:L11" si="2">SUM(C5:C10)</f>
        <v>50</v>
      </c>
      <c r="D11" s="22">
        <f t="shared" si="2"/>
        <v>0</v>
      </c>
      <c r="E11" s="22">
        <f t="shared" si="2"/>
        <v>32</v>
      </c>
      <c r="F11" s="22">
        <f t="shared" si="2"/>
        <v>65</v>
      </c>
      <c r="G11" s="22">
        <f t="shared" si="2"/>
        <v>18.5</v>
      </c>
      <c r="H11" s="22">
        <f t="shared" si="2"/>
        <v>0</v>
      </c>
      <c r="I11" s="22">
        <f t="shared" si="2"/>
        <v>69</v>
      </c>
      <c r="J11" s="22">
        <f t="shared" si="2"/>
        <v>58.5</v>
      </c>
      <c r="K11" s="22">
        <f t="shared" si="2"/>
        <v>169.5</v>
      </c>
      <c r="L11" s="22">
        <f t="shared" si="2"/>
        <v>123.5</v>
      </c>
    </row>
    <row r="12" spans="2:12">
      <c r="B12" s="121"/>
      <c r="C12" s="122">
        <f>C11+D11</f>
        <v>50</v>
      </c>
      <c r="D12" s="123"/>
      <c r="E12" s="122">
        <f t="shared" ref="E12" si="3">E11+F11</f>
        <v>97</v>
      </c>
      <c r="F12" s="123"/>
      <c r="G12" s="122">
        <f t="shared" ref="G12" si="4">G11+H11</f>
        <v>18.5</v>
      </c>
      <c r="H12" s="123"/>
      <c r="I12" s="122">
        <f t="shared" ref="I12" si="5">I11+J11</f>
        <v>127.5</v>
      </c>
      <c r="J12" s="123"/>
      <c r="K12" s="122">
        <f>K11+L11</f>
        <v>293</v>
      </c>
      <c r="L12" s="123"/>
    </row>
    <row r="15" spans="2:12">
      <c r="B15" t="s">
        <v>44</v>
      </c>
      <c r="F15" s="26"/>
      <c r="G15" s="27" t="s">
        <v>51</v>
      </c>
    </row>
    <row r="16" spans="2:12">
      <c r="B16" t="s">
        <v>45</v>
      </c>
    </row>
    <row r="17" spans="2:2">
      <c r="B17" t="s">
        <v>46</v>
      </c>
    </row>
    <row r="18" spans="2:2">
      <c r="B18" t="s">
        <v>47</v>
      </c>
    </row>
    <row r="19" spans="2:2">
      <c r="B19" t="s">
        <v>48</v>
      </c>
    </row>
    <row r="20" spans="2:2">
      <c r="B20" t="s">
        <v>49</v>
      </c>
    </row>
    <row r="21" spans="2:2">
      <c r="B21" t="s">
        <v>50</v>
      </c>
    </row>
  </sheetData>
  <mergeCells count="12">
    <mergeCell ref="B11:B12"/>
    <mergeCell ref="C12:D12"/>
    <mergeCell ref="E12:F12"/>
    <mergeCell ref="G12:H12"/>
    <mergeCell ref="K3:L3"/>
    <mergeCell ref="I12:J12"/>
    <mergeCell ref="K12:L12"/>
    <mergeCell ref="C3:D3"/>
    <mergeCell ref="E3:F3"/>
    <mergeCell ref="G3:H3"/>
    <mergeCell ref="I3:J3"/>
    <mergeCell ref="B3:B4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FTE RD_FASE2 ITk</vt:lpstr>
      <vt:lpstr>Ass. RD_FASE2_2015</vt:lpstr>
      <vt:lpstr>Ass. RD_FASE2_2015 (2)</vt:lpstr>
    </vt:vector>
  </TitlesOfParts>
  <Company>INFN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Giovanni Darbo</dc:creator>
  <cp:lastModifiedBy>Giovanni Darbo</cp:lastModifiedBy>
  <dcterms:created xsi:type="dcterms:W3CDTF">2015-06-06T10:22:23Z</dcterms:created>
  <dcterms:modified xsi:type="dcterms:W3CDTF">2015-06-08T14:41:01Z</dcterms:modified>
</cp:coreProperties>
</file>