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10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4" i="1" l="1"/>
  <c r="G35" i="1"/>
  <c r="D35" i="1"/>
  <c r="F34" i="1"/>
  <c r="F33" i="1"/>
  <c r="F32" i="1"/>
  <c r="F31" i="1"/>
  <c r="F30" i="1"/>
  <c r="F29" i="1"/>
  <c r="F28" i="1"/>
  <c r="D10" i="1"/>
  <c r="G10" i="1" s="1"/>
  <c r="G9" i="1"/>
  <c r="I8" i="1"/>
  <c r="G8" i="1"/>
  <c r="I7" i="1"/>
  <c r="G7" i="1"/>
  <c r="I6" i="1"/>
  <c r="G6" i="1"/>
  <c r="I5" i="1"/>
  <c r="G5" i="1"/>
  <c r="I10" i="1" l="1"/>
</calcChain>
</file>

<file path=xl/comments1.xml><?xml version="1.0" encoding="utf-8"?>
<comments xmlns="http://schemas.openxmlformats.org/spreadsheetml/2006/main">
  <authors>
    <author>Antonelli Alessandro</author>
  </authors>
  <commentList>
    <comment ref="I5" authorId="0">
      <text>
        <r>
          <rPr>
            <b/>
            <sz val="9"/>
            <color indexed="81"/>
            <rFont val="Calibri"/>
            <family val="2"/>
          </rPr>
          <t>Antonelli Alessandro:</t>
        </r>
        <r>
          <rPr>
            <sz val="9"/>
            <color indexed="81"/>
            <rFont val="Calibri"/>
            <family val="2"/>
          </rPr>
          <t xml:space="preserve">
cococo greci -irap
assegno di ricerca volpi</t>
        </r>
      </text>
    </comment>
    <comment ref="I6" authorId="0">
      <text>
        <r>
          <rPr>
            <b/>
            <sz val="9"/>
            <color indexed="81"/>
            <rFont val="Calibri"/>
            <family val="2"/>
          </rPr>
          <t>Antonelli Alessandro:</t>
        </r>
        <r>
          <rPr>
            <sz val="9"/>
            <color indexed="81"/>
            <rFont val="Calibri"/>
            <family val="2"/>
          </rPr>
          <t xml:space="preserve">
assegno ricerca volpi</t>
        </r>
      </text>
    </comment>
    <comment ref="I7" authorId="0">
      <text>
        <r>
          <rPr>
            <b/>
            <sz val="9"/>
            <color indexed="81"/>
            <rFont val="Calibri"/>
            <family val="2"/>
          </rPr>
          <t>Antonelli Alessandro:</t>
        </r>
        <r>
          <rPr>
            <sz val="9"/>
            <color indexed="81"/>
            <rFont val="Calibri"/>
            <family val="2"/>
          </rPr>
          <t xml:space="preserve">
borsa citraro -irap
finanziamento borsa di dottorato
missione austri volpi -iva</t>
        </r>
      </text>
    </comment>
    <comment ref="I8" authorId="0">
      <text>
        <r>
          <rPr>
            <b/>
            <sz val="9"/>
            <color indexed="81"/>
            <rFont val="Calibri"/>
            <family val="2"/>
          </rPr>
          <t>Antonelli Alessandro:</t>
        </r>
        <r>
          <rPr>
            <sz val="9"/>
            <color indexed="81"/>
            <rFont val="Calibri"/>
            <family val="2"/>
          </rPr>
          <t xml:space="preserve">
irap cococo+irap borsa + iva missione</t>
        </r>
      </text>
    </comment>
  </commentList>
</comments>
</file>

<file path=xl/sharedStrings.xml><?xml version="1.0" encoding="utf-8"?>
<sst xmlns="http://schemas.openxmlformats.org/spreadsheetml/2006/main" count="47" uniqueCount="45">
  <si>
    <t>PROGETTI EUROPEI</t>
  </si>
  <si>
    <t>PEOPLE</t>
  </si>
  <si>
    <t>IAPP</t>
  </si>
  <si>
    <t>dur. 48 mesi</t>
  </si>
  <si>
    <t>FTK</t>
  </si>
  <si>
    <t>%</t>
  </si>
  <si>
    <t>Prof. DELL'ORSO</t>
  </si>
  <si>
    <t>Fin.          €</t>
  </si>
  <si>
    <t>Incassato</t>
  </si>
  <si>
    <t>Spese 2013</t>
  </si>
  <si>
    <t>Comp.2013</t>
  </si>
  <si>
    <t>SC. 31-01-2017</t>
  </si>
  <si>
    <t>Ripartizione</t>
  </si>
  <si>
    <t>Living all.ce</t>
  </si>
  <si>
    <t>Mobyliti all.ce</t>
  </si>
  <si>
    <t>ctb rRicerca</t>
  </si>
  <si>
    <t>spese generali</t>
  </si>
  <si>
    <t>Management</t>
  </si>
  <si>
    <t>Totale</t>
  </si>
  <si>
    <t>One Secondment anticipated to II year - Sakellariou</t>
  </si>
  <si>
    <t>see below description</t>
  </si>
  <si>
    <t>incassato 60%</t>
  </si>
  <si>
    <t>trasferito</t>
  </si>
  <si>
    <t>Finanziamento complessivo</t>
  </si>
  <si>
    <t>Pisa</t>
  </si>
  <si>
    <t>caen</t>
  </si>
  <si>
    <t>cern</t>
  </si>
  <si>
    <t>aristotellio pan.</t>
  </si>
  <si>
    <t>prisma</t>
  </si>
  <si>
    <t>cnrs</t>
  </si>
  <si>
    <t>dottorato</t>
  </si>
  <si>
    <t>I anno</t>
  </si>
  <si>
    <t>lordo amministrazione</t>
  </si>
  <si>
    <t>II anno</t>
  </si>
  <si>
    <t>lordo amministrazione (comprensivo del 10%)</t>
  </si>
  <si>
    <t>III anno</t>
  </si>
  <si>
    <t>circa</t>
  </si>
  <si>
    <t xml:space="preserve">Gatering </t>
  </si>
  <si>
    <t>bootcamp</t>
  </si>
  <si>
    <t>Training and reasearch  (category 3 funds)</t>
  </si>
  <si>
    <t>xxx</t>
  </si>
  <si>
    <t>9 months fellow</t>
  </si>
  <si>
    <t xml:space="preserve">PHD - 3 years </t>
  </si>
  <si>
    <t xml:space="preserve"> one week at conference</t>
  </si>
  <si>
    <t>1 month fellow ~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</si>
</sst>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14" fontId="0" fillId="0" borderId="0" xfId="0" applyNumberFormat="1"/>
    <xf numFmtId="0" fontId="0" fillId="0" borderId="0" xfId="0" applyNumberFormat="1"/>
    <xf numFmtId="4" fontId="0" fillId="0" borderId="0" xfId="0" applyNumberFormat="1" applyAlignment="1">
      <alignment horizontal="center"/>
    </xf>
    <xf numFmtId="4" fontId="1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0" fontId="0" fillId="0" borderId="0" xfId="0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tabSelected="1" topLeftCell="A3" workbookViewId="0">
      <selection activeCell="F28" sqref="F28"/>
    </sheetView>
  </sheetViews>
  <sheetFormatPr defaultRowHeight="15" x14ac:dyDescent="0.25"/>
  <cols>
    <col min="1" max="1" width="14.7109375" customWidth="1"/>
    <col min="3" max="3" width="16" customWidth="1"/>
    <col min="4" max="4" width="13.85546875" customWidth="1"/>
    <col min="6" max="6" width="14.140625" customWidth="1"/>
    <col min="7" max="7" width="14.28515625" customWidth="1"/>
    <col min="9" max="9" width="12.7109375" customWidth="1"/>
  </cols>
  <sheetData>
    <row r="1" spans="1:13" ht="15.75" x14ac:dyDescent="0.25">
      <c r="A1" s="1" t="s">
        <v>0</v>
      </c>
      <c r="B1" s="1"/>
      <c r="C1" s="1"/>
      <c r="D1" s="1"/>
      <c r="E1" s="1"/>
      <c r="F1" s="2" t="s">
        <v>1</v>
      </c>
      <c r="G1" s="1" t="s">
        <v>2</v>
      </c>
      <c r="H1" s="1" t="s">
        <v>3</v>
      </c>
      <c r="I1" s="1"/>
      <c r="J1" s="1"/>
    </row>
    <row r="2" spans="1:13" x14ac:dyDescent="0.25">
      <c r="A2" s="3">
        <v>41306</v>
      </c>
      <c r="B2" s="1"/>
      <c r="C2" s="4">
        <v>316716</v>
      </c>
      <c r="D2" s="1" t="s">
        <v>4</v>
      </c>
      <c r="E2" s="1"/>
      <c r="F2" s="1"/>
      <c r="G2" s="1"/>
      <c r="H2" s="1" t="s">
        <v>5</v>
      </c>
      <c r="I2" s="1"/>
      <c r="J2" s="1"/>
    </row>
    <row r="3" spans="1:13" x14ac:dyDescent="0.25">
      <c r="A3" s="1" t="s">
        <v>6</v>
      </c>
      <c r="B3" s="1"/>
      <c r="C3" s="5" t="s">
        <v>7</v>
      </c>
      <c r="D3" s="1">
        <v>465998.13</v>
      </c>
      <c r="E3" s="1"/>
      <c r="F3" s="1" t="s">
        <v>8</v>
      </c>
      <c r="G3" s="1">
        <v>279598.88</v>
      </c>
      <c r="H3" s="5">
        <v>60</v>
      </c>
      <c r="I3" s="1" t="s">
        <v>9</v>
      </c>
      <c r="J3" s="1" t="s">
        <v>10</v>
      </c>
    </row>
    <row r="4" spans="1:13" x14ac:dyDescent="0.25">
      <c r="A4" s="1" t="s">
        <v>11</v>
      </c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 t="s">
        <v>12</v>
      </c>
      <c r="C5" s="1" t="s">
        <v>13</v>
      </c>
      <c r="D5" s="1">
        <v>245801.83</v>
      </c>
      <c r="E5" s="1"/>
      <c r="F5" s="1"/>
      <c r="G5" s="1">
        <f t="shared" ref="G5:G10" si="0">D5*60%</f>
        <v>147481.098</v>
      </c>
      <c r="H5" s="1"/>
      <c r="I5" s="1">
        <f>10393.5+10393.5-1387.43+62361+62361</f>
        <v>144121.57</v>
      </c>
      <c r="J5" s="1"/>
      <c r="K5" s="9" t="s">
        <v>19</v>
      </c>
      <c r="L5" s="9"/>
      <c r="M5" s="9"/>
    </row>
    <row r="6" spans="1:13" x14ac:dyDescent="0.25">
      <c r="A6" s="1"/>
      <c r="B6" s="1"/>
      <c r="C6" s="1" t="s">
        <v>14</v>
      </c>
      <c r="D6" s="1">
        <v>44931.9</v>
      </c>
      <c r="E6" s="1"/>
      <c r="F6" s="1"/>
      <c r="G6" s="1">
        <f t="shared" si="0"/>
        <v>26959.14</v>
      </c>
      <c r="H6" s="1"/>
      <c r="I6" s="1">
        <f>1492.4+1492.4-199.23+12792+12792</f>
        <v>28369.57</v>
      </c>
      <c r="J6" s="1"/>
      <c r="K6" s="9"/>
      <c r="L6" s="9"/>
      <c r="M6" s="9"/>
    </row>
    <row r="7" spans="1:13" x14ac:dyDescent="0.25">
      <c r="A7" s="1"/>
      <c r="B7" s="1"/>
      <c r="C7" s="1" t="s">
        <v>15</v>
      </c>
      <c r="D7" s="1">
        <v>86400</v>
      </c>
      <c r="E7" s="1"/>
      <c r="F7" s="1"/>
      <c r="G7" s="7">
        <f t="shared" si="0"/>
        <v>51840</v>
      </c>
      <c r="H7" s="1"/>
      <c r="I7" s="8">
        <f>16236+18043+18160+9806.05-764.58-42.83-3.64+1215.99-1.06</f>
        <v>62648.93</v>
      </c>
      <c r="J7" s="1"/>
      <c r="K7" s="10" t="s">
        <v>20</v>
      </c>
    </row>
    <row r="8" spans="1:13" x14ac:dyDescent="0.25">
      <c r="A8" s="1"/>
      <c r="B8" s="1"/>
      <c r="C8" s="1" t="s">
        <v>16</v>
      </c>
      <c r="D8" s="1">
        <v>42363.46</v>
      </c>
      <c r="E8" s="1"/>
      <c r="F8" s="1"/>
      <c r="G8" s="1">
        <f t="shared" si="0"/>
        <v>25418.075999999997</v>
      </c>
      <c r="H8" s="1"/>
      <c r="I8" s="1">
        <f>1310.7+811.05+13979.94+1.06</f>
        <v>16102.75</v>
      </c>
      <c r="J8" s="1"/>
    </row>
    <row r="9" spans="1:13" x14ac:dyDescent="0.25">
      <c r="A9" s="1"/>
      <c r="B9" s="1"/>
      <c r="C9" s="1" t="s">
        <v>17</v>
      </c>
      <c r="D9" s="1">
        <v>46500.94</v>
      </c>
      <c r="E9" s="1"/>
      <c r="F9" s="1"/>
      <c r="G9" s="1">
        <f t="shared" si="0"/>
        <v>27900.564000000002</v>
      </c>
      <c r="H9" s="1"/>
      <c r="I9" s="1"/>
      <c r="J9" s="1"/>
    </row>
    <row r="10" spans="1:13" x14ac:dyDescent="0.25">
      <c r="A10" s="1"/>
      <c r="B10" s="1"/>
      <c r="C10" s="1" t="s">
        <v>18</v>
      </c>
      <c r="D10" s="1">
        <f>SUM(D5:D9)</f>
        <v>465998.13</v>
      </c>
      <c r="E10" s="1"/>
      <c r="F10" s="1"/>
      <c r="G10" s="1">
        <f t="shared" si="0"/>
        <v>279598.87799999997</v>
      </c>
      <c r="H10" s="1"/>
      <c r="I10" s="1">
        <f>SUM(I5:I9)</f>
        <v>251242.82</v>
      </c>
      <c r="J10" s="1">
        <v>76123.97</v>
      </c>
    </row>
    <row r="13" spans="1:13" x14ac:dyDescent="0.25">
      <c r="A13" s="10" t="s">
        <v>39</v>
      </c>
    </row>
    <row r="15" spans="1:13" x14ac:dyDescent="0.25">
      <c r="A15" s="1" t="s">
        <v>42</v>
      </c>
      <c r="B15" s="1" t="s">
        <v>30</v>
      </c>
      <c r="C15" s="1">
        <v>16236</v>
      </c>
      <c r="D15" s="1" t="s">
        <v>31</v>
      </c>
      <c r="E15" s="1" t="s">
        <v>32</v>
      </c>
    </row>
    <row r="16" spans="1:13" x14ac:dyDescent="0.25">
      <c r="A16" s="1"/>
      <c r="B16" s="1"/>
      <c r="C16" s="1">
        <v>18043</v>
      </c>
      <c r="D16" s="1" t="s">
        <v>33</v>
      </c>
      <c r="E16" s="1" t="s">
        <v>34</v>
      </c>
    </row>
    <row r="17" spans="1:8" x14ac:dyDescent="0.25">
      <c r="A17" s="1"/>
      <c r="B17" s="1"/>
      <c r="C17" s="1">
        <v>18160</v>
      </c>
      <c r="D17" s="1" t="s">
        <v>35</v>
      </c>
      <c r="E17" s="1" t="s">
        <v>34</v>
      </c>
    </row>
    <row r="18" spans="1:8" x14ac:dyDescent="0.25">
      <c r="A18" s="1" t="s">
        <v>41</v>
      </c>
      <c r="B18" s="1"/>
      <c r="C18" s="1">
        <v>9800</v>
      </c>
      <c r="D18" s="1" t="s">
        <v>36</v>
      </c>
      <c r="E18" s="1"/>
    </row>
    <row r="19" spans="1:8" x14ac:dyDescent="0.25">
      <c r="A19" s="1" t="s">
        <v>37</v>
      </c>
      <c r="B19" s="1"/>
      <c r="C19" s="1" t="s">
        <v>40</v>
      </c>
      <c r="D19" s="1"/>
      <c r="E19" s="1"/>
    </row>
    <row r="20" spans="1:8" x14ac:dyDescent="0.25">
      <c r="A20" s="1" t="s">
        <v>43</v>
      </c>
      <c r="B20" s="1"/>
      <c r="C20" s="1">
        <v>1215.99</v>
      </c>
      <c r="D20" s="1"/>
      <c r="E20" s="1"/>
    </row>
    <row r="21" spans="1:8" x14ac:dyDescent="0.25">
      <c r="A21" s="1"/>
      <c r="B21" s="1"/>
      <c r="C21" s="1"/>
      <c r="D21" s="1"/>
      <c r="E21" s="1"/>
    </row>
    <row r="22" spans="1:8" x14ac:dyDescent="0.25">
      <c r="A22" s="6" t="s">
        <v>38</v>
      </c>
      <c r="B22" s="6"/>
      <c r="C22" s="6">
        <v>1000</v>
      </c>
      <c r="D22" s="1"/>
      <c r="E22" s="1"/>
    </row>
    <row r="23" spans="1:8" x14ac:dyDescent="0.25">
      <c r="A23" s="6" t="s">
        <v>44</v>
      </c>
      <c r="B23" s="6"/>
      <c r="C23" s="6">
        <v>1000</v>
      </c>
      <c r="D23" s="1"/>
      <c r="E23" s="1"/>
    </row>
    <row r="24" spans="1:8" x14ac:dyDescent="0.25">
      <c r="A24" s="6"/>
      <c r="B24" s="6"/>
      <c r="C24" s="8">
        <f>SUM(C15:C23)</f>
        <v>65454.99</v>
      </c>
      <c r="D24" s="1"/>
      <c r="E24" s="1"/>
    </row>
    <row r="27" spans="1:8" x14ac:dyDescent="0.25">
      <c r="A27" s="1"/>
      <c r="B27" s="1"/>
      <c r="C27" s="1"/>
      <c r="D27" s="1"/>
      <c r="E27" s="1"/>
      <c r="F27" s="1" t="s">
        <v>21</v>
      </c>
      <c r="G27" s="1" t="s">
        <v>22</v>
      </c>
      <c r="H27" s="1" t="s">
        <v>5</v>
      </c>
    </row>
    <row r="28" spans="1:8" x14ac:dyDescent="0.25">
      <c r="A28" s="1" t="s">
        <v>23</v>
      </c>
      <c r="B28" s="1"/>
      <c r="C28" s="1"/>
      <c r="D28" s="8">
        <v>1594681.9</v>
      </c>
      <c r="E28" s="1"/>
      <c r="F28" s="8">
        <f>D28*60/100</f>
        <v>956809.14</v>
      </c>
      <c r="G28" s="1"/>
      <c r="H28" s="1"/>
    </row>
    <row r="29" spans="1:8" x14ac:dyDescent="0.25">
      <c r="A29" s="1" t="s">
        <v>24</v>
      </c>
      <c r="B29" s="1"/>
      <c r="C29" s="1"/>
      <c r="D29" s="1">
        <v>465998.13</v>
      </c>
      <c r="E29" s="1"/>
      <c r="F29" s="1">
        <f t="shared" ref="F29:F34" si="1">D29*60/100</f>
        <v>279598.87800000003</v>
      </c>
      <c r="G29" s="1">
        <v>201693.67</v>
      </c>
      <c r="H29" s="1">
        <v>0.43</v>
      </c>
    </row>
    <row r="30" spans="1:8" x14ac:dyDescent="0.25">
      <c r="A30" s="1" t="s">
        <v>25</v>
      </c>
      <c r="B30" s="1"/>
      <c r="C30" s="1"/>
      <c r="D30" s="1">
        <v>398579.04</v>
      </c>
      <c r="E30" s="1"/>
      <c r="F30" s="1">
        <f t="shared" si="1"/>
        <v>239147.424</v>
      </c>
      <c r="G30" s="1">
        <v>291409.27</v>
      </c>
      <c r="H30" s="1">
        <v>0.73</v>
      </c>
    </row>
    <row r="31" spans="1:8" x14ac:dyDescent="0.25">
      <c r="A31" s="1" t="s">
        <v>26</v>
      </c>
      <c r="B31" s="1"/>
      <c r="C31" s="1"/>
      <c r="D31" s="1">
        <v>187246.37</v>
      </c>
      <c r="E31" s="1"/>
      <c r="F31" s="1">
        <f t="shared" si="1"/>
        <v>112347.82199999999</v>
      </c>
      <c r="G31" s="1">
        <v>83554.100000000006</v>
      </c>
      <c r="H31" s="1">
        <v>0.45</v>
      </c>
    </row>
    <row r="32" spans="1:8" x14ac:dyDescent="0.25">
      <c r="A32" s="1" t="s">
        <v>27</v>
      </c>
      <c r="B32" s="1"/>
      <c r="C32" s="1"/>
      <c r="D32" s="1">
        <v>263989.65999999997</v>
      </c>
      <c r="E32" s="1"/>
      <c r="F32" s="1">
        <f t="shared" si="1"/>
        <v>158393.79599999997</v>
      </c>
      <c r="G32" s="1">
        <v>143084.81</v>
      </c>
      <c r="H32" s="1">
        <v>0.54</v>
      </c>
    </row>
    <row r="33" spans="1:8" x14ac:dyDescent="0.25">
      <c r="A33" s="1" t="s">
        <v>28</v>
      </c>
      <c r="B33" s="1"/>
      <c r="C33" s="1"/>
      <c r="D33" s="1">
        <v>109447.25</v>
      </c>
      <c r="E33" s="1"/>
      <c r="F33" s="1">
        <f t="shared" si="1"/>
        <v>65668.350000000006</v>
      </c>
      <c r="G33" s="1">
        <v>93052.67</v>
      </c>
      <c r="H33" s="1">
        <v>0.85</v>
      </c>
    </row>
    <row r="34" spans="1:8" x14ac:dyDescent="0.25">
      <c r="A34" s="1" t="s">
        <v>29</v>
      </c>
      <c r="B34" s="1"/>
      <c r="C34" s="1"/>
      <c r="D34" s="1">
        <v>169421.45</v>
      </c>
      <c r="E34" s="1"/>
      <c r="F34" s="1">
        <f t="shared" si="1"/>
        <v>101652.87</v>
      </c>
      <c r="G34" s="1">
        <v>144014.62</v>
      </c>
      <c r="H34" s="1">
        <v>0.85</v>
      </c>
    </row>
    <row r="35" spans="1:8" x14ac:dyDescent="0.25">
      <c r="A35" s="1"/>
      <c r="B35" s="1"/>
      <c r="C35" s="1"/>
      <c r="D35" s="1">
        <f>SUM(D29:D34)</f>
        <v>1594681.9</v>
      </c>
      <c r="E35" s="1"/>
      <c r="F35" s="1"/>
      <c r="G35" s="1">
        <f>SUM(G29:G34)</f>
        <v>956809.14000000013</v>
      </c>
      <c r="H35" s="1"/>
    </row>
  </sheetData>
  <mergeCells count="1">
    <mergeCell ref="K5:M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Giannetti</dc:creator>
  <cp:lastModifiedBy>Paola Giannetti</cp:lastModifiedBy>
  <dcterms:created xsi:type="dcterms:W3CDTF">2014-03-06T11:49:56Z</dcterms:created>
  <dcterms:modified xsi:type="dcterms:W3CDTF">2014-03-06T12:01:17Z</dcterms:modified>
</cp:coreProperties>
</file>