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0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1" l="1"/>
  <c r="A28" i="1"/>
  <c r="D30" i="1"/>
  <c r="A26" i="1"/>
  <c r="A23" i="1"/>
  <c r="A20" i="1"/>
  <c r="A14" i="1"/>
  <c r="A17" i="1"/>
  <c r="A11" i="1"/>
  <c r="A8" i="1"/>
  <c r="E3" i="1"/>
  <c r="C3" i="1"/>
  <c r="B3" i="1"/>
</calcChain>
</file>

<file path=xl/sharedStrings.xml><?xml version="1.0" encoding="utf-8"?>
<sst xmlns="http://schemas.openxmlformats.org/spreadsheetml/2006/main" count="43" uniqueCount="43">
  <si>
    <t>Turni 2012</t>
  </si>
  <si>
    <t>in ACR</t>
  </si>
  <si>
    <t>on-call</t>
  </si>
  <si>
    <t>costo MU (kEu)</t>
  </si>
  <si>
    <t>costo (kEu)</t>
  </si>
  <si>
    <t>sum=</t>
  </si>
  <si>
    <t>integrazione SR1</t>
  </si>
  <si>
    <t>ROD&amp;SysTests</t>
  </si>
  <si>
    <t>PP2&amp;PS</t>
  </si>
  <si>
    <t>IBL&amp;Pixel</t>
  </si>
  <si>
    <t>FTK</t>
  </si>
  <si>
    <t>integraz. Vert slice</t>
  </si>
  <si>
    <t>LAr</t>
  </si>
  <si>
    <t>manut. HV</t>
  </si>
  <si>
    <t>LUCID</t>
  </si>
  <si>
    <t>sostituz parti rad damaged + commissioning</t>
  </si>
  <si>
    <t>Tile</t>
  </si>
  <si>
    <t>sostit LVPS</t>
  </si>
  <si>
    <t>TDAQ</t>
  </si>
  <si>
    <t>1st level</t>
  </si>
  <si>
    <t>nuovo dataflow</t>
  </si>
  <si>
    <t>DAQ_IBL</t>
  </si>
  <si>
    <t>DAQ_mu upgrade</t>
  </si>
  <si>
    <t>Lev2 upgrade</t>
  </si>
  <si>
    <t>MDT</t>
  </si>
  <si>
    <t>RPC</t>
  </si>
  <si>
    <t>manutenz PS et al.</t>
  </si>
  <si>
    <t>commiss. EE</t>
  </si>
  <si>
    <t>calibrazione</t>
  </si>
  <si>
    <t>MM-test beam</t>
  </si>
  <si>
    <t>MM- aging</t>
  </si>
  <si>
    <t xml:space="preserve">MM-meet </t>
  </si>
  <si>
    <t>MM-mecc</t>
  </si>
  <si>
    <t>totale (MU)</t>
  </si>
  <si>
    <t>costo</t>
  </si>
  <si>
    <t>riparaz gas</t>
  </si>
  <si>
    <t>riduz noise</t>
  </si>
  <si>
    <t>copertura feets</t>
  </si>
  <si>
    <t>upgrade camere lift</t>
  </si>
  <si>
    <t>upgr. DCS</t>
  </si>
  <si>
    <t>coord-tecnici</t>
  </si>
  <si>
    <t>costi di install/manutenz/etc. x 2013 (in MU)</t>
  </si>
  <si>
    <t>questo corrisponde ~ a quanto stimato dai referees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</si>
</sst>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7" xfId="0" applyNumberFormat="1" applyBorder="1"/>
    <xf numFmtId="1" fontId="1" fillId="0" borderId="8" xfId="0" applyNumberFormat="1" applyFont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G4" sqref="G4"/>
    </sheetView>
  </sheetViews>
  <sheetFormatPr baseColWidth="10" defaultRowHeight="15" x14ac:dyDescent="0"/>
  <cols>
    <col min="2" max="2" width="15.83203125" customWidth="1"/>
    <col min="3" max="3" width="13.6640625" customWidth="1"/>
    <col min="4" max="4" width="13.33203125" customWidth="1"/>
    <col min="5" max="5" width="17.1640625" customWidth="1"/>
  </cols>
  <sheetData>
    <row r="1" spans="1:6">
      <c r="A1" s="2" t="s">
        <v>0</v>
      </c>
      <c r="B1" s="3" t="s">
        <v>1</v>
      </c>
      <c r="C1" s="3" t="s">
        <v>2</v>
      </c>
      <c r="D1" s="3" t="s">
        <v>3</v>
      </c>
      <c r="E1" s="4"/>
    </row>
    <row r="2" spans="1:6">
      <c r="A2" s="5"/>
      <c r="B2" s="1">
        <v>878</v>
      </c>
      <c r="C2" s="1">
        <v>3521</v>
      </c>
      <c r="D2" s="1">
        <v>4</v>
      </c>
      <c r="E2" s="6"/>
    </row>
    <row r="3" spans="1:6" ht="16" thickBot="1">
      <c r="A3" s="7" t="s">
        <v>4</v>
      </c>
      <c r="B3" s="10">
        <f>((B2*7/5)/30)*D2</f>
        <v>163.89333333333335</v>
      </c>
      <c r="C3" s="10">
        <f>((C2*2/3)/30)*D2</f>
        <v>312.97777777777782</v>
      </c>
      <c r="D3" s="8" t="s">
        <v>5</v>
      </c>
      <c r="E3" s="11">
        <f>B3+C3</f>
        <v>476.87111111111119</v>
      </c>
      <c r="F3" t="s">
        <v>42</v>
      </c>
    </row>
    <row r="5" spans="1:6" ht="16" thickBot="1">
      <c r="A5" t="s">
        <v>41</v>
      </c>
    </row>
    <row r="6" spans="1:6">
      <c r="A6" s="2" t="s">
        <v>9</v>
      </c>
      <c r="B6" s="3"/>
      <c r="C6" s="3"/>
      <c r="D6" s="4"/>
    </row>
    <row r="7" spans="1:6">
      <c r="A7" s="5"/>
      <c r="B7" s="1" t="s">
        <v>6</v>
      </c>
      <c r="C7" s="1" t="s">
        <v>7</v>
      </c>
      <c r="D7" s="6" t="s">
        <v>8</v>
      </c>
    </row>
    <row r="8" spans="1:6" ht="16" thickBot="1">
      <c r="A8" s="7">
        <f>B8+C8+D8</f>
        <v>42</v>
      </c>
      <c r="B8" s="8">
        <v>24</v>
      </c>
      <c r="C8" s="8">
        <v>12</v>
      </c>
      <c r="D8" s="9">
        <v>6</v>
      </c>
    </row>
    <row r="9" spans="1:6">
      <c r="A9" t="s">
        <v>10</v>
      </c>
    </row>
    <row r="10" spans="1:6">
      <c r="B10" t="s">
        <v>11</v>
      </c>
    </row>
    <row r="11" spans="1:6" ht="16" thickBot="1">
      <c r="A11">
        <f>B11</f>
        <v>12</v>
      </c>
      <c r="B11">
        <v>12</v>
      </c>
    </row>
    <row r="12" spans="1:6">
      <c r="A12" s="2" t="s">
        <v>14</v>
      </c>
      <c r="B12" s="3"/>
      <c r="C12" s="3"/>
      <c r="D12" s="4"/>
    </row>
    <row r="13" spans="1:6">
      <c r="A13" s="5"/>
      <c r="B13" s="1" t="s">
        <v>15</v>
      </c>
      <c r="C13" s="1"/>
      <c r="D13" s="6"/>
    </row>
    <row r="14" spans="1:6" ht="16" thickBot="1">
      <c r="A14" s="7">
        <f>B14</f>
        <v>10</v>
      </c>
      <c r="B14" s="8">
        <v>10</v>
      </c>
      <c r="C14" s="8"/>
      <c r="D14" s="9"/>
    </row>
    <row r="15" spans="1:6">
      <c r="A15" t="s">
        <v>12</v>
      </c>
    </row>
    <row r="16" spans="1:6">
      <c r="B16" t="s">
        <v>13</v>
      </c>
    </row>
    <row r="17" spans="1:8" ht="16" thickBot="1">
      <c r="A17">
        <f>B17</f>
        <v>4</v>
      </c>
      <c r="B17">
        <v>4</v>
      </c>
    </row>
    <row r="18" spans="1:8">
      <c r="A18" s="2" t="s">
        <v>16</v>
      </c>
      <c r="B18" s="4"/>
    </row>
    <row r="19" spans="1:8">
      <c r="A19" s="5"/>
      <c r="B19" s="6" t="s">
        <v>17</v>
      </c>
    </row>
    <row r="20" spans="1:8" ht="16" thickBot="1">
      <c r="A20" s="7">
        <f>B20</f>
        <v>4</v>
      </c>
      <c r="B20" s="9">
        <v>4</v>
      </c>
    </row>
    <row r="21" spans="1:8">
      <c r="A21" t="s">
        <v>18</v>
      </c>
    </row>
    <row r="22" spans="1:8">
      <c r="B22" t="s">
        <v>19</v>
      </c>
      <c r="C22" t="s">
        <v>20</v>
      </c>
      <c r="D22" t="s">
        <v>21</v>
      </c>
      <c r="E22" t="s">
        <v>22</v>
      </c>
      <c r="F22" t="s">
        <v>23</v>
      </c>
    </row>
    <row r="23" spans="1:8" ht="16" thickBot="1">
      <c r="A23">
        <f>SUM(B23:F23)</f>
        <v>17.5</v>
      </c>
      <c r="B23">
        <v>10.5</v>
      </c>
      <c r="C23">
        <v>3</v>
      </c>
      <c r="D23">
        <v>2</v>
      </c>
      <c r="E23">
        <v>1</v>
      </c>
      <c r="F23">
        <v>1</v>
      </c>
    </row>
    <row r="24" spans="1:8">
      <c r="A24" s="2" t="s">
        <v>24</v>
      </c>
      <c r="B24" s="3"/>
      <c r="C24" s="3"/>
      <c r="D24" s="3"/>
      <c r="E24" s="3"/>
      <c r="F24" s="3"/>
      <c r="G24" s="3"/>
      <c r="H24" s="4"/>
    </row>
    <row r="25" spans="1:8">
      <c r="A25" s="5"/>
      <c r="B25" s="1" t="s">
        <v>26</v>
      </c>
      <c r="C25" s="1" t="s">
        <v>27</v>
      </c>
      <c r="D25" s="1" t="s">
        <v>28</v>
      </c>
      <c r="E25" s="1" t="s">
        <v>29</v>
      </c>
      <c r="F25" s="1" t="s">
        <v>30</v>
      </c>
      <c r="G25" s="1" t="s">
        <v>31</v>
      </c>
      <c r="H25" s="6" t="s">
        <v>32</v>
      </c>
    </row>
    <row r="26" spans="1:8" ht="16" thickBot="1">
      <c r="A26" s="7">
        <f>SUM(B26:H26)</f>
        <v>28</v>
      </c>
      <c r="B26" s="8">
        <v>8</v>
      </c>
      <c r="C26" s="8">
        <v>1</v>
      </c>
      <c r="D26" s="8">
        <v>1</v>
      </c>
      <c r="E26" s="8">
        <v>6</v>
      </c>
      <c r="F26" s="8">
        <v>3</v>
      </c>
      <c r="G26" s="8">
        <v>6</v>
      </c>
      <c r="H26" s="9">
        <v>3</v>
      </c>
    </row>
    <row r="27" spans="1:8">
      <c r="A27" t="s">
        <v>25</v>
      </c>
      <c r="B27" t="s">
        <v>35</v>
      </c>
      <c r="C27" t="s">
        <v>36</v>
      </c>
      <c r="D27" t="s">
        <v>37</v>
      </c>
      <c r="E27" t="s">
        <v>38</v>
      </c>
      <c r="F27" t="s">
        <v>39</v>
      </c>
      <c r="G27" t="s">
        <v>40</v>
      </c>
    </row>
    <row r="28" spans="1:8">
      <c r="A28">
        <f>SUM(B28:G28)</f>
        <v>42</v>
      </c>
      <c r="B28">
        <v>11</v>
      </c>
      <c r="C28">
        <v>4</v>
      </c>
      <c r="D28">
        <v>11</v>
      </c>
      <c r="E28">
        <v>4</v>
      </c>
      <c r="F28">
        <v>6</v>
      </c>
      <c r="G28">
        <v>6</v>
      </c>
    </row>
    <row r="29" spans="1:8" ht="16" thickBot="1"/>
    <row r="30" spans="1:8" ht="16" thickBot="1">
      <c r="A30" s="12" t="s">
        <v>33</v>
      </c>
      <c r="B30" s="13">
        <f>A8+A11+A14+A17+A20+A23+A26+A28</f>
        <v>159.5</v>
      </c>
      <c r="C30" s="13" t="s">
        <v>34</v>
      </c>
      <c r="D30" s="14">
        <f>B30*D2</f>
        <v>638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Rossi</dc:creator>
  <cp:lastModifiedBy>Leonardo Rossi</cp:lastModifiedBy>
  <dcterms:created xsi:type="dcterms:W3CDTF">2012-04-25T07:10:35Z</dcterms:created>
  <dcterms:modified xsi:type="dcterms:W3CDTF">2012-05-10T10:03:03Z</dcterms:modified>
</cp:coreProperties>
</file>