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V:\DATI\FLAVIA\WP\WINWORD\RICHIESTE FINAN\INFN\RICHIESTE\ric2025per2026\RADIOLAB_C3M\"/>
    </mc:Choice>
  </mc:AlternateContent>
  <xr:revisionPtr revIDLastSave="0" documentId="8_{1B190F06-FA2B-44A2-A338-8B83918DF5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BgNVm44WptvOvmWf8zxY8EnFGvXA0KR+jlN9mn3820="/>
    </ext>
  </extLst>
</workbook>
</file>

<file path=xl/calcChain.xml><?xml version="1.0" encoding="utf-8"?>
<calcChain xmlns="http://schemas.openxmlformats.org/spreadsheetml/2006/main">
  <c r="S19" i="1" l="1"/>
  <c r="S6" i="1" s="1"/>
  <c r="R19" i="1"/>
  <c r="Q19" i="1"/>
  <c r="P19" i="1"/>
  <c r="P6" i="1" s="1"/>
  <c r="O19" i="1"/>
  <c r="N19" i="1"/>
  <c r="M19" i="1"/>
  <c r="L19" i="1"/>
  <c r="K19" i="1"/>
  <c r="K6" i="1" s="1"/>
  <c r="J19" i="1"/>
  <c r="I19" i="1"/>
  <c r="H19" i="1"/>
  <c r="H6" i="1" s="1"/>
  <c r="G19" i="1"/>
  <c r="F19" i="1"/>
  <c r="E19" i="1"/>
  <c r="D19" i="1"/>
  <c r="C19" i="1"/>
  <c r="C6" i="1" s="1"/>
  <c r="B19" i="1"/>
  <c r="O6" i="1"/>
  <c r="N6" i="1"/>
  <c r="M6" i="1"/>
  <c r="L6" i="1"/>
  <c r="J6" i="1"/>
  <c r="I6" i="1"/>
  <c r="G6" i="1"/>
  <c r="F6" i="1"/>
  <c r="E6" i="1"/>
  <c r="D6" i="1"/>
  <c r="B6" i="1"/>
  <c r="M5" i="1"/>
  <c r="E5" i="1"/>
  <c r="D5" i="1"/>
  <c r="U6" i="1" l="1"/>
</calcChain>
</file>

<file path=xl/sharedStrings.xml><?xml version="1.0" encoding="utf-8"?>
<sst xmlns="http://schemas.openxmlformats.org/spreadsheetml/2006/main" count="44" uniqueCount="29">
  <si>
    <t>Consumo</t>
  </si>
  <si>
    <t>Missioni</t>
  </si>
  <si>
    <t>Missioni Isoradiolab</t>
  </si>
  <si>
    <t>Inventariabile</t>
  </si>
  <si>
    <t>Manutenzione</t>
  </si>
  <si>
    <t>Eventi</t>
  </si>
  <si>
    <t>TOTALE</t>
  </si>
  <si>
    <t>Elettreti ST</t>
  </si>
  <si>
    <t>Elettreti LT</t>
  </si>
  <si>
    <t>Camere S</t>
  </si>
  <si>
    <t>Camera L</t>
  </si>
  <si>
    <t>CR39</t>
  </si>
  <si>
    <t>Holders</t>
  </si>
  <si>
    <t>NaOH e chimica</t>
  </si>
  <si>
    <t>lettore elettreti</t>
  </si>
  <si>
    <t>Manutenzione sito</t>
  </si>
  <si>
    <r>
      <rPr>
        <sz val="11"/>
        <color theme="1"/>
        <rFont val="Aptos Narrow"/>
      </rPr>
      <t>costo (</t>
    </r>
    <r>
      <rPr>
        <sz val="11"/>
        <color theme="1"/>
        <rFont val="Aptos Narrow"/>
      </rPr>
      <t>€)</t>
    </r>
  </si>
  <si>
    <t>CA</t>
  </si>
  <si>
    <t>CS</t>
  </si>
  <si>
    <t>LE</t>
  </si>
  <si>
    <t>LNS</t>
  </si>
  <si>
    <t>MI</t>
  </si>
  <si>
    <t>NA</t>
  </si>
  <si>
    <t>PD</t>
  </si>
  <si>
    <t>PI</t>
  </si>
  <si>
    <t>TO</t>
  </si>
  <si>
    <t>300 (calibrazione lettore)</t>
  </si>
  <si>
    <t>TS</t>
  </si>
  <si>
    <t>costo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</si>
</sst>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scheme val="minor"/>
    </font>
    <font>
      <sz val="11"/>
      <color theme="1"/>
      <name val="Aptos Narrow"/>
    </font>
    <font>
      <sz val="14"/>
      <color theme="1"/>
      <name val="Aptos Narrow"/>
    </font>
    <font>
      <sz val="11"/>
      <name val="Aptos Narrow"/>
    </font>
    <font>
      <sz val="14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b/>
      <sz val="13"/>
      <color rgb="FFFF0000"/>
      <name val="Aptos Narrow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/>
    <xf numFmtId="0" fontId="7" fillId="3" borderId="0" xfId="0" applyFont="1" applyFill="1"/>
    <xf numFmtId="0" fontId="1" fillId="2" borderId="0" xfId="0" applyFont="1" applyFill="1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/>
  </sheetViews>
  <sheetFormatPr defaultColWidth="12.6328125" defaultRowHeight="15" customHeight="1"/>
  <cols>
    <col min="1" max="1" width="7.6328125" customWidth="1"/>
    <col min="2" max="2" width="16.08984375" customWidth="1"/>
    <col min="3" max="3" width="15.36328125" customWidth="1"/>
    <col min="4" max="6" width="9.36328125" customWidth="1"/>
    <col min="7" max="10" width="9.6328125" customWidth="1"/>
    <col min="11" max="20" width="7.6328125" customWidth="1"/>
    <col min="21" max="21" width="10.08984375" customWidth="1"/>
    <col min="22" max="28" width="7.6328125" customWidth="1"/>
  </cols>
  <sheetData>
    <row r="1" spans="1:23" ht="14.25" customHeight="1"/>
    <row r="2" spans="1:23" ht="14.25" customHeight="1">
      <c r="A2" s="1"/>
      <c r="B2" s="22" t="s">
        <v>0</v>
      </c>
      <c r="C2" s="23"/>
      <c r="D2" s="24"/>
      <c r="E2" s="2"/>
      <c r="F2" s="2"/>
      <c r="G2" s="2"/>
      <c r="H2" s="2"/>
      <c r="I2" s="2"/>
      <c r="J2" s="2"/>
      <c r="K2" s="2" t="s">
        <v>1</v>
      </c>
      <c r="L2" s="3" t="s">
        <v>2</v>
      </c>
      <c r="M2" s="2"/>
      <c r="N2" s="2" t="s">
        <v>3</v>
      </c>
      <c r="O2" s="2"/>
      <c r="P2" s="4" t="s">
        <v>4</v>
      </c>
      <c r="Q2" s="5"/>
      <c r="R2" s="5"/>
      <c r="S2" s="4" t="s">
        <v>5</v>
      </c>
      <c r="T2" s="4"/>
      <c r="U2" s="4" t="s">
        <v>6</v>
      </c>
      <c r="V2" s="4"/>
      <c r="W2" s="4"/>
    </row>
    <row r="3" spans="1:2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3" ht="15" customHeight="1">
      <c r="A4" s="6"/>
      <c r="B4" s="8" t="s">
        <v>7</v>
      </c>
      <c r="C4" s="8" t="s">
        <v>8</v>
      </c>
      <c r="D4" s="9" t="s">
        <v>9</v>
      </c>
      <c r="E4" s="9" t="s">
        <v>10</v>
      </c>
      <c r="F4" s="8" t="s">
        <v>11</v>
      </c>
      <c r="G4" s="8" t="s">
        <v>12</v>
      </c>
      <c r="H4" s="9" t="s">
        <v>13</v>
      </c>
      <c r="K4" s="7"/>
      <c r="L4" s="7"/>
      <c r="M4" s="10" t="s">
        <v>14</v>
      </c>
      <c r="N4" s="7"/>
      <c r="O4" s="7"/>
      <c r="P4" s="9" t="s">
        <v>15</v>
      </c>
    </row>
    <row r="5" spans="1:23" ht="15" customHeight="1">
      <c r="A5" s="6" t="s">
        <v>16</v>
      </c>
      <c r="B5" s="9">
        <v>30</v>
      </c>
      <c r="C5" s="9">
        <v>30</v>
      </c>
      <c r="D5" s="8">
        <f>65</f>
        <v>65</v>
      </c>
      <c r="E5" s="8">
        <f>23</f>
        <v>23</v>
      </c>
      <c r="F5" s="8">
        <v>3.4</v>
      </c>
      <c r="G5" s="8">
        <v>1.4</v>
      </c>
      <c r="K5" s="7"/>
      <c r="L5" s="7"/>
      <c r="M5" s="11">
        <f>3150</f>
        <v>3150</v>
      </c>
      <c r="N5" s="7"/>
      <c r="O5" s="7"/>
      <c r="P5" s="9">
        <v>1000</v>
      </c>
    </row>
    <row r="6" spans="1:23" ht="15" customHeight="1">
      <c r="A6" s="12" t="s">
        <v>6</v>
      </c>
      <c r="B6" s="13">
        <f t="shared" ref="B6:C6" si="0">(B5*B19*1.22)+30</f>
        <v>1860</v>
      </c>
      <c r="C6" s="13">
        <f t="shared" si="0"/>
        <v>1860</v>
      </c>
      <c r="D6" s="13">
        <f t="shared" ref="D6:E6" si="1">(D5*D19*1.22)</f>
        <v>0</v>
      </c>
      <c r="E6" s="13">
        <f t="shared" si="1"/>
        <v>0</v>
      </c>
      <c r="F6" s="13">
        <f>(F5*F19*1.22)+30</f>
        <v>4178</v>
      </c>
      <c r="G6" s="13">
        <f>G5*G19</f>
        <v>560</v>
      </c>
      <c r="H6" s="13">
        <f>H19</f>
        <v>2600</v>
      </c>
      <c r="I6" s="13">
        <f t="shared" ref="I6:J6" si="2">I5*I19</f>
        <v>0</v>
      </c>
      <c r="J6" s="13">
        <f t="shared" si="2"/>
        <v>0</v>
      </c>
      <c r="K6" s="13">
        <f t="shared" ref="K6:L6" si="3">K19</f>
        <v>8000</v>
      </c>
      <c r="L6" s="13">
        <f t="shared" si="3"/>
        <v>6000</v>
      </c>
      <c r="M6" s="13">
        <f>M5*M19*1.22</f>
        <v>0</v>
      </c>
      <c r="N6" s="13">
        <f t="shared" ref="N6:P6" si="4">N5*N19</f>
        <v>0</v>
      </c>
      <c r="O6" s="13">
        <f t="shared" si="4"/>
        <v>0</v>
      </c>
      <c r="P6" s="13">
        <f t="shared" si="4"/>
        <v>1000</v>
      </c>
      <c r="Q6" s="13"/>
      <c r="R6" s="13"/>
      <c r="S6" s="13">
        <f>S19</f>
        <v>7500</v>
      </c>
      <c r="T6" s="13"/>
      <c r="U6" s="14">
        <f>SUM(B6:S6)</f>
        <v>33558</v>
      </c>
    </row>
    <row r="7" spans="1:23" ht="14.25" customHeight="1"/>
    <row r="8" spans="1:23" ht="14.25" customHeight="1">
      <c r="A8" s="8" t="s">
        <v>17</v>
      </c>
      <c r="F8" s="9">
        <v>100</v>
      </c>
      <c r="K8" s="9">
        <v>500</v>
      </c>
    </row>
    <row r="9" spans="1:23" ht="14.25" customHeight="1">
      <c r="A9" s="8" t="s">
        <v>18</v>
      </c>
      <c r="B9" s="9">
        <v>10</v>
      </c>
      <c r="C9" s="9">
        <v>10</v>
      </c>
      <c r="F9" s="8">
        <v>50</v>
      </c>
      <c r="K9" s="9">
        <v>500</v>
      </c>
    </row>
    <row r="10" spans="1:23" ht="14.25" customHeight="1">
      <c r="A10" s="8" t="s">
        <v>19</v>
      </c>
      <c r="F10" s="8">
        <v>50</v>
      </c>
      <c r="K10" s="9">
        <v>500</v>
      </c>
    </row>
    <row r="11" spans="1:23" ht="14.25" customHeight="1">
      <c r="A11" s="8" t="s">
        <v>20</v>
      </c>
      <c r="F11" s="9"/>
      <c r="K11" s="9">
        <v>500</v>
      </c>
    </row>
    <row r="12" spans="1:23" ht="14.25" customHeight="1">
      <c r="A12" s="8" t="s">
        <v>21</v>
      </c>
      <c r="F12" s="9">
        <v>300</v>
      </c>
      <c r="G12" s="9">
        <v>400</v>
      </c>
      <c r="H12" s="9">
        <v>2500</v>
      </c>
      <c r="K12" s="9">
        <v>2000</v>
      </c>
      <c r="L12" s="9">
        <v>3000</v>
      </c>
      <c r="P12" s="9">
        <v>1</v>
      </c>
      <c r="S12" s="9">
        <v>7500</v>
      </c>
    </row>
    <row r="13" spans="1:23" ht="14.25" customHeight="1">
      <c r="A13" s="8" t="s">
        <v>22</v>
      </c>
      <c r="B13" s="9">
        <v>40</v>
      </c>
      <c r="C13" s="9">
        <v>40</v>
      </c>
      <c r="K13" s="9">
        <v>2000</v>
      </c>
      <c r="L13" s="9">
        <v>3000</v>
      </c>
    </row>
    <row r="14" spans="1:23" ht="14.25" customHeight="1">
      <c r="A14" s="8" t="s">
        <v>23</v>
      </c>
      <c r="F14" s="8">
        <v>100</v>
      </c>
      <c r="K14" s="9">
        <v>500</v>
      </c>
    </row>
    <row r="15" spans="1:23" ht="14.25" customHeight="1">
      <c r="A15" s="8" t="s">
        <v>24</v>
      </c>
      <c r="B15" s="9"/>
      <c r="C15" s="9"/>
      <c r="D15" s="9"/>
      <c r="E15" s="9"/>
      <c r="F15" s="9">
        <v>50</v>
      </c>
      <c r="K15" s="9">
        <v>500</v>
      </c>
    </row>
    <row r="16" spans="1:23" ht="14.25" customHeight="1">
      <c r="A16" s="8" t="s">
        <v>25</v>
      </c>
      <c r="F16" s="9">
        <v>200</v>
      </c>
      <c r="H16" s="9">
        <v>100</v>
      </c>
      <c r="K16" s="9">
        <v>500</v>
      </c>
      <c r="M16" s="9" t="s">
        <v>26</v>
      </c>
    </row>
    <row r="17" spans="1:19" ht="14.25" customHeight="1">
      <c r="A17" s="8" t="s">
        <v>27</v>
      </c>
      <c r="F17" s="8">
        <v>150</v>
      </c>
      <c r="K17" s="9">
        <v>500</v>
      </c>
    </row>
    <row r="18" spans="1:19" ht="14.25" customHeight="1"/>
    <row r="19" spans="1:19" ht="14.25" customHeight="1">
      <c r="B19" s="9">
        <f t="shared" ref="B19:S19" si="5">SUM(B8:B17)</f>
        <v>50</v>
      </c>
      <c r="C19" s="8">
        <f t="shared" si="5"/>
        <v>50</v>
      </c>
      <c r="D19" s="8">
        <f t="shared" si="5"/>
        <v>0</v>
      </c>
      <c r="E19" s="8">
        <f t="shared" si="5"/>
        <v>0</v>
      </c>
      <c r="F19" s="8">
        <f t="shared" si="5"/>
        <v>1000</v>
      </c>
      <c r="G19" s="8">
        <f t="shared" si="5"/>
        <v>400</v>
      </c>
      <c r="H19" s="8">
        <f t="shared" si="5"/>
        <v>2600</v>
      </c>
      <c r="I19" s="8">
        <f t="shared" si="5"/>
        <v>0</v>
      </c>
      <c r="J19" s="8">
        <f t="shared" si="5"/>
        <v>0</v>
      </c>
      <c r="K19" s="8">
        <f t="shared" si="5"/>
        <v>8000</v>
      </c>
      <c r="L19" s="8">
        <f t="shared" si="5"/>
        <v>6000</v>
      </c>
      <c r="M19" s="8">
        <f t="shared" si="5"/>
        <v>0</v>
      </c>
      <c r="N19" s="8">
        <f t="shared" si="5"/>
        <v>0</v>
      </c>
      <c r="O19" s="8">
        <f t="shared" si="5"/>
        <v>0</v>
      </c>
      <c r="P19" s="8">
        <f t="shared" si="5"/>
        <v>1</v>
      </c>
      <c r="Q19" s="8">
        <f t="shared" si="5"/>
        <v>0</v>
      </c>
      <c r="R19" s="8">
        <f t="shared" si="5"/>
        <v>0</v>
      </c>
      <c r="S19" s="8">
        <f t="shared" si="5"/>
        <v>7500</v>
      </c>
    </row>
    <row r="20" spans="1:19" ht="14.25" customHeight="1"/>
    <row r="21" spans="1:19" ht="14.25" customHeight="1"/>
    <row r="22" spans="1:19" ht="14.25" customHeight="1"/>
    <row r="23" spans="1:19" ht="14.25" customHeight="1"/>
    <row r="24" spans="1:19" ht="14.25" customHeight="1"/>
    <row r="25" spans="1:19" ht="14.25" customHeight="1"/>
    <row r="26" spans="1:19" ht="14.25" customHeight="1"/>
    <row r="27" spans="1:19" ht="14.25" customHeight="1"/>
    <row r="28" spans="1:19" ht="14.25" customHeight="1"/>
    <row r="29" spans="1:19" ht="14.25" customHeight="1"/>
    <row r="30" spans="1:19" ht="14.25" customHeight="1"/>
    <row r="31" spans="1:19" ht="14.25" customHeight="1">
      <c r="A31" s="15"/>
      <c r="B31" s="15"/>
      <c r="C31" s="15"/>
      <c r="D31" s="15"/>
    </row>
    <row r="32" spans="1:19" ht="14.25" customHeight="1">
      <c r="A32" s="16"/>
      <c r="B32" s="16"/>
      <c r="C32" s="16"/>
      <c r="D32" s="16"/>
    </row>
    <row r="33" spans="1:4" ht="14.25" customHeight="1">
      <c r="A33" s="16"/>
      <c r="B33" s="16" t="s">
        <v>11</v>
      </c>
      <c r="C33" s="16" t="s">
        <v>12</v>
      </c>
      <c r="D33" s="17" t="s">
        <v>13</v>
      </c>
    </row>
    <row r="34" spans="1:4" ht="14.25" customHeight="1">
      <c r="A34" s="16" t="s">
        <v>28</v>
      </c>
      <c r="B34" s="18">
        <v>3.4</v>
      </c>
      <c r="C34" s="18">
        <v>1.4</v>
      </c>
      <c r="D34" s="16"/>
    </row>
    <row r="35" spans="1:4" ht="14.25" customHeight="1">
      <c r="A35" s="19" t="s">
        <v>6</v>
      </c>
      <c r="B35" s="13">
        <v>4178</v>
      </c>
      <c r="C35" s="13">
        <v>560</v>
      </c>
      <c r="D35" s="20">
        <v>2600</v>
      </c>
    </row>
    <row r="36" spans="1:4" ht="14.25" customHeight="1">
      <c r="A36" s="16"/>
      <c r="B36" s="16"/>
      <c r="C36" s="16"/>
      <c r="D36" s="16"/>
    </row>
    <row r="37" spans="1:4" ht="14.25" customHeight="1">
      <c r="A37" s="16" t="s">
        <v>17</v>
      </c>
      <c r="B37" s="21">
        <v>100</v>
      </c>
      <c r="C37" s="16"/>
      <c r="D37" s="16"/>
    </row>
    <row r="38" spans="1:4" ht="14.25" customHeight="1">
      <c r="A38" s="16" t="s">
        <v>18</v>
      </c>
      <c r="B38" s="18">
        <v>50</v>
      </c>
      <c r="C38" s="16"/>
      <c r="D38" s="16"/>
    </row>
    <row r="39" spans="1:4" ht="14.25" customHeight="1">
      <c r="A39" s="16" t="s">
        <v>19</v>
      </c>
      <c r="B39" s="18">
        <v>50</v>
      </c>
      <c r="C39" s="16"/>
      <c r="D39" s="16"/>
    </row>
    <row r="40" spans="1:4" ht="14.25" customHeight="1">
      <c r="A40" s="16" t="s">
        <v>20</v>
      </c>
      <c r="B40" s="21"/>
      <c r="C40" s="16"/>
      <c r="D40" s="16"/>
    </row>
    <row r="41" spans="1:4" ht="14.25" customHeight="1">
      <c r="A41" s="16" t="s">
        <v>21</v>
      </c>
      <c r="B41" s="21">
        <v>300</v>
      </c>
      <c r="C41" s="21">
        <v>400</v>
      </c>
      <c r="D41" s="21">
        <v>2500</v>
      </c>
    </row>
    <row r="42" spans="1:4" ht="14.25" customHeight="1">
      <c r="A42" s="16" t="s">
        <v>22</v>
      </c>
      <c r="B42" s="16"/>
      <c r="C42" s="16"/>
      <c r="D42" s="16"/>
    </row>
    <row r="43" spans="1:4" ht="14.25" customHeight="1">
      <c r="A43" s="16" t="s">
        <v>23</v>
      </c>
      <c r="B43" s="18">
        <v>100</v>
      </c>
      <c r="C43" s="16"/>
      <c r="D43" s="16"/>
    </row>
    <row r="44" spans="1:4" ht="14.25" customHeight="1">
      <c r="A44" s="16" t="s">
        <v>24</v>
      </c>
      <c r="B44" s="21">
        <v>50</v>
      </c>
      <c r="C44" s="16"/>
      <c r="D44" s="16"/>
    </row>
    <row r="45" spans="1:4" ht="14.25" customHeight="1">
      <c r="A45" s="16" t="s">
        <v>25</v>
      </c>
      <c r="B45" s="21">
        <v>200</v>
      </c>
      <c r="C45" s="16"/>
      <c r="D45" s="21">
        <v>100</v>
      </c>
    </row>
    <row r="46" spans="1:4" ht="14.25" customHeight="1">
      <c r="A46" s="16" t="s">
        <v>27</v>
      </c>
      <c r="B46" s="18">
        <v>150</v>
      </c>
      <c r="C46" s="16"/>
      <c r="D46" s="16"/>
    </row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Groppi</dc:creator>
  <cp:lastModifiedBy>Flavia Maria Groppi Garlandini</cp:lastModifiedBy>
  <dcterms:created xsi:type="dcterms:W3CDTF">2024-07-03T22:39:32Z</dcterms:created>
  <dcterms:modified xsi:type="dcterms:W3CDTF">2025-06-15T14:20:25Z</dcterms:modified>
</cp:coreProperties>
</file>