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dia/image57.png" ContentType="image/png"/>
  <Override PartName="/xl/media/image61.png" ContentType="image/png"/>
  <Override PartName="/xl/media/image56.png" ContentType="image/png"/>
  <Override PartName="/xl/media/image59.png" ContentType="image/png"/>
  <Override PartName="/xl/media/image60.png" ContentType="image/png"/>
  <Override PartName="/xl/media/image63.png" ContentType="image/png"/>
  <Override PartName="/xl/media/image58.png" ContentType="image/png"/>
  <Override PartName="/xl/media/image62.png" ContentType="image/png"/>
  <Override PartName="/xl/_rels/workbook.xml.rels" ContentType="application/vnd.openxmlformats-package.relationships+xml"/>
  <Override PartName="/xl/drawings/drawing43.xml" ContentType="application/vnd.openxmlformats-officedocument.drawing+xml"/>
  <Override PartName="/xl/drawings/drawing46.xml" ContentType="application/vnd.openxmlformats-officedocument.drawing+xml"/>
  <Override PartName="/xl/drawings/_rels/drawing47.xml.rels" ContentType="application/vnd.openxmlformats-package.relationships+xml"/>
  <Override PartName="/xl/drawings/_rels/drawing45.xml.rels" ContentType="application/vnd.openxmlformats-package.relationships+xml"/>
  <Override PartName="/xl/drawings/_rels/drawing43.xml.rels" ContentType="application/vnd.openxmlformats-package.relationships+xml"/>
  <Override PartName="/xl/drawings/_rels/drawing46.xml.rels" ContentType="application/vnd.openxmlformats-package.relationships+xml"/>
  <Override PartName="/xl/drawings/_rels/drawing44.xml.rels" ContentType="application/vnd.openxmlformats-package.relationships+xml"/>
  <Override PartName="/xl/drawings/_rels/drawing42.xml.rels" ContentType="application/vnd.openxmlformats-package.relationships+xml"/>
  <Override PartName="/xl/drawings/drawing42.xml" ContentType="application/vnd.openxmlformats-officedocument.drawing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47.xml" ContentType="application/vnd.openxmlformats-officedocument.drawing+xml"/>
  <Override PartName="/xl/worksheets/_rels/sheet11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10.xml.rels" ContentType="application/vnd.openxmlformats-package.relationships+xml"/>
  <Override PartName="/xl/worksheets/_rels/sheet2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ControlBoard" sheetId="1" state="visible" r:id="rId2"/>
    <sheet name="LinkBoard" sheetId="2" state="visible" r:id="rId3"/>
    <sheet name="BackPlane" sheetId="3" state="visible" r:id="rId4"/>
    <sheet name="FrontPlane" sheetId="4" state="visible" r:id="rId5"/>
    <sheet name="Mod APA450" sheetId="5" state="visible" r:id="rId6"/>
    <sheet name="Total costs" sheetId="6" state="visible" r:id="rId7"/>
    <sheet name="system_layout" sheetId="7" state="visible" r:id="rId8"/>
    <sheet name="FEB_Trigger_Readout" sheetId="8" state="visible" r:id="rId9"/>
    <sheet name="LV_Link_setup" sheetId="9" state="visible" r:id="rId10"/>
    <sheet name="DCS_cabling" sheetId="10" state="visible" r:id="rId11"/>
    <sheet name="DCS_cabling_YE3" sheetId="11" state="visible" r:id="rId12"/>
  </sheets>
  <definedNames>
    <definedName function="false" hidden="false" name="__shared_1_0_0" vbProcedure="false">#REF!*#REF!</definedName>
    <definedName function="false" hidden="false" name="__shared_1_0_1" vbProcedure="false">#REF!*#REF!</definedName>
    <definedName function="false" hidden="false" name="__shared_1_0_2" vbProcedure="false">#REF!*#REF!</definedName>
    <definedName function="false" hidden="false" name="__shared_2_0_0" vbProcedure="false">#REF!*#REF!</definedName>
    <definedName function="false" hidden="false" name="__shared_6_0_0" vbProcedure="false">(#REF!+#REF!)*(#REF!+#REF!+#REF!)))))))</definedName>
    <definedName function="false" hidden="false" name="__shared_6_0_1" vbProcedure="false">SUM(#REF!)))))))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<sst xmlns="http://schemas.openxmlformats.org/spreadsheetml/2006/main" count="662" uniqueCount="334">
  <si>
    <t>Bill of Materials</t>
  </si>
  <si>
    <t>Source Data From:</t>
  </si>
  <si>
    <t>CONTROLBOARD.PRJPCB</t>
  </si>
  <si>
    <t>Project:</t>
  </si>
  <si>
    <t>Variant:</t>
  </si>
  <si>
    <t>None</t>
  </si>
  <si>
    <t>Creation Date:</t>
  </si>
  <si>
    <t>08/09/2010</t>
  </si>
  <si>
    <t>17.27.30</t>
  </si>
  <si>
    <t>Print Date:</t>
  </si>
  <si>
    <t>Designator</t>
  </si>
  <si>
    <t>Comment</t>
  </si>
  <si>
    <t>Footprint</t>
  </si>
  <si>
    <t>Quantity</t>
  </si>
  <si>
    <t>Cod</t>
  </si>
  <si>
    <t>Vendor</t>
  </si>
  <si>
    <t>Pz cad</t>
  </si>
  <si>
    <t>Tot 1 board</t>
  </si>
  <si>
    <t>C59, C60, C?</t>
  </si>
  <si>
    <t>10 nF</t>
  </si>
  <si>
    <t>SM/C_0603</t>
  </si>
  <si>
    <t>Farnell</t>
  </si>
  <si>
    <t>C61, C62, C63, C64, C65, C66, C67, C68, C69, C70, C71, C72, C73, C74, C77, C78, C80, C81, C82, C83, C84, C85, C86, C87, C96, C98, C102, C103, C104, C113, C114, C117, C118, C119, C120, C121, C122, C123, C124, C125, C126, C127, C129, C130, C131, C132, C133, C134, C135, C136, C139, C140, C141, C142, C143, C144, C146, C147, C148, C149, C150, C151, C155, C156, C157, C160, C161, C162, C167, C168, C169, C175, C176, C177, C180, C181, C182, C185, C186, C187, C192, C193, C194, C197, C198, C199, C200, C201, C202, C203, C204, C?</t>
  </si>
  <si>
    <t>100 nF</t>
  </si>
  <si>
    <t>C76, C79, C128, C145, C152, C158, C159, C170, C171, C172, C188, C189</t>
  </si>
  <si>
    <t>220 uF</t>
  </si>
  <si>
    <t>SM/CT_D7343_LAB</t>
  </si>
  <si>
    <t>C88, C89, C90, C91, C92, C93, C94, C95, C97, C99, C100, C101, C105, C106, C108, C109, C111, C112, C115, C116</t>
  </si>
  <si>
    <t>2,2 nF</t>
  </si>
  <si>
    <t>C107, C110</t>
  </si>
  <si>
    <t>1 nF</t>
  </si>
  <si>
    <t>C?</t>
  </si>
  <si>
    <t>xxx</t>
  </si>
  <si>
    <t>1uF</t>
  </si>
  <si>
    <t>1206</t>
  </si>
  <si>
    <t>22 nF</t>
  </si>
  <si>
    <t>47 uF</t>
  </si>
  <si>
    <t>399-3959-6-ND</t>
  </si>
  <si>
    <t>Digikey</t>
  </si>
  <si>
    <t>D?</t>
  </si>
  <si>
    <t>LEDITORNI_3</t>
  </si>
  <si>
    <t>Distrelec</t>
  </si>
  <si>
    <t>J1</t>
  </si>
  <si>
    <t>PIN_HEADER_5X25</t>
  </si>
  <si>
    <t>HARBUS/HM/B/125/0.6MM/WITHOUT</t>
  </si>
  <si>
    <t>J2</t>
  </si>
  <si>
    <t>RJ45x4</t>
  </si>
  <si>
    <t>TELE/GSG-NS/4PORTS</t>
  </si>
  <si>
    <t>J3, J4</t>
  </si>
  <si>
    <t>QFLEX/BTE/80x2</t>
  </si>
  <si>
    <t>BTE80X2</t>
  </si>
  <si>
    <t>BTE-XXX-XX-X-D-XX-MKT</t>
  </si>
  <si>
    <t>ArrowItaly</t>
  </si>
  <si>
    <t>http://www.arroweurope.com/</t>
  </si>
  <si>
    <t>J?</t>
  </si>
  <si>
    <t>PIN_HEADER_2X1</t>
  </si>
  <si>
    <t>BLKCON.100/VH/TM1SQS/W.100/2_LAB</t>
  </si>
  <si>
    <t>PIN_HEADER_2X4</t>
  </si>
  <si>
    <t>BLKCON.100/VH/TM2OE/W.200/8_LAB</t>
  </si>
  <si>
    <t>PIN_HEADER_2X6</t>
  </si>
  <si>
    <t>BLKCON.100/VH/TM2OE/W.200/12_LAB</t>
  </si>
  <si>
    <t>PIN_HEADER_2X7</t>
  </si>
  <si>
    <t>BLKCON.100/VH/TM2OE/W.200/14_LAB</t>
  </si>
  <si>
    <t>JP8, JP10</t>
  </si>
  <si>
    <t>LATCON40PIN</t>
  </si>
  <si>
    <t>LATCON.100/HIF/3BA/40PA/DS/.100/40</t>
  </si>
  <si>
    <t>OR893-ND</t>
  </si>
  <si>
    <t>LD1, LD2, LD3, LD4, LD5, LD6, LD7, LD8</t>
  </si>
  <si>
    <t>LED</t>
  </si>
  <si>
    <t>SM/LED_0805</t>
  </si>
  <si>
    <t>1685051RL</t>
  </si>
  <si>
    <t>Q?</t>
  </si>
  <si>
    <t>BC847A</t>
  </si>
  <si>
    <t>SM/SOT23_123_LAB</t>
  </si>
  <si>
    <t>1081231RL</t>
  </si>
  <si>
    <t>R1, R2, R3, R4, R5, R6, R7, R8, R12, R67, R105, R?</t>
  </si>
  <si>
    <t>1k</t>
  </si>
  <si>
    <t>SM/R_0603</t>
  </si>
  <si>
    <t>R11, R?</t>
  </si>
  <si>
    <t>0</t>
  </si>
  <si>
    <t>R70, R114, R119, R124, R129, R130, R132, R137, R143</t>
  </si>
  <si>
    <t>100</t>
  </si>
  <si>
    <t>R79, R80</t>
  </si>
  <si>
    <t>3,3K</t>
  </si>
  <si>
    <t>R95, R97, R99, R101, R103, R106, R108, R110, R112, R115, R117, R120, R122, R125, R127, R131, R133, R135, R138, R139, R141, R144, R?</t>
  </si>
  <si>
    <t>10k</t>
  </si>
  <si>
    <t>R96, R100, R104, R109, R113, R118, R123, R128, R136, R142</t>
  </si>
  <si>
    <t>5,1k</t>
  </si>
  <si>
    <t>R98, R102, R107, R111, R116, R121, R126, R134, R140, R145</t>
  </si>
  <si>
    <t>4,7k</t>
  </si>
  <si>
    <t>R?</t>
  </si>
  <si>
    <t>100k</t>
  </si>
  <si>
    <t>130</t>
  </si>
  <si>
    <t>22</t>
  </si>
  <si>
    <t>330</t>
  </si>
  <si>
    <t>47k</t>
  </si>
  <si>
    <t>4K7</t>
  </si>
  <si>
    <t>680</t>
  </si>
  <si>
    <t>82</t>
  </si>
  <si>
    <t>RPAK5, RPAK6, RPAK7, RPAK8, RPAK13, RPAK14, RPAK15, RPAK16, RPAK17, RPAK18, RPAK19, RPAK20, RPAK21, RPAK22, RPAK23, RPAK24, RPAK25, RPAK26, RPAK33, RPAK101, RPAK?</t>
  </si>
  <si>
    <t>RPAK/ARC241</t>
  </si>
  <si>
    <t>U2</t>
  </si>
  <si>
    <t>XC3S1000-FG456</t>
  </si>
  <si>
    <t>BGA22M_1.00/456/B.50/W23.00</t>
  </si>
  <si>
    <t>XC3S1000-FG456C</t>
  </si>
  <si>
    <t>Avnet</t>
  </si>
  <si>
    <t>U3</t>
  </si>
  <si>
    <t>CCU25</t>
  </si>
  <si>
    <t>BGA14M_1.00/196/B.50/W15.00</t>
  </si>
  <si>
    <t>CERN</t>
  </si>
  <si>
    <t>U4, U21, U?</t>
  </si>
  <si>
    <t>ADG3245</t>
  </si>
  <si>
    <t>SOG.65M/20/WG8.20/L6.98</t>
  </si>
  <si>
    <t>ADG3245BRU-ND</t>
  </si>
  <si>
    <t>U5</t>
  </si>
  <si>
    <t>75LVDS386 RECEIVER</t>
  </si>
  <si>
    <t>SOG.50M/64/WG8.40/L17.10</t>
  </si>
  <si>
    <t>SN75LVDS387DGGG4-ND</t>
  </si>
  <si>
    <t>U6</t>
  </si>
  <si>
    <t>75LVDS387 DRIVER</t>
  </si>
  <si>
    <t>SN65LVDT386DGGG4-ND</t>
  </si>
  <si>
    <t>U7</t>
  </si>
  <si>
    <t>TTCRX31</t>
  </si>
  <si>
    <t>BGA12M_1.00/144/B.50/W13.00</t>
  </si>
  <si>
    <t>CERN (TTCRX 3.2)</t>
  </si>
  <si>
    <t>U8, U9</t>
  </si>
  <si>
    <t>AM29LV160DB</t>
  </si>
  <si>
    <t>SOG.50M/48/WG20.20/L12.10</t>
  </si>
  <si>
    <t>U10</t>
  </si>
  <si>
    <t>65LVDS125A</t>
  </si>
  <si>
    <t>SOG.50M/38/WG6.60/L9.80</t>
  </si>
  <si>
    <t>SN65LVDS125ADBTG4-ND</t>
  </si>
  <si>
    <t>U11</t>
  </si>
  <si>
    <t>DOH_SOCKET</t>
  </si>
  <si>
    <t>DOH/SOCKET.80M/26/W5.88/L13.00</t>
  </si>
  <si>
    <t>P08-026SLC-A-G-ND</t>
  </si>
  <si>
    <t>U12</t>
  </si>
  <si>
    <t>74HC123</t>
  </si>
  <si>
    <t>SOG.050/16/WG.244/L.400</t>
  </si>
  <si>
    <t>U13</t>
  </si>
  <si>
    <t>74LV08</t>
  </si>
  <si>
    <t>SOG.050/14/WG.244/L.350_LAB</t>
  </si>
  <si>
    <t>U14, U15</t>
  </si>
  <si>
    <t>DS90LV047A</t>
  </si>
  <si>
    <t>U16, U17, U18, U19</t>
  </si>
  <si>
    <t>DS90LV048A</t>
  </si>
  <si>
    <t>DS90LV048ATM-ND</t>
  </si>
  <si>
    <t>U20, U32, U?</t>
  </si>
  <si>
    <t>74LVC125</t>
  </si>
  <si>
    <t>U24</t>
  </si>
  <si>
    <t>74LVC257 (c'era una T al posto della V)</t>
  </si>
  <si>
    <t>SOG.050/20/WG.420/L.500_LAB</t>
  </si>
  <si>
    <t>296-8504-1-ND</t>
  </si>
  <si>
    <t>U?</t>
  </si>
  <si>
    <t>TPS76801QPWP</t>
  </si>
  <si>
    <t>MAX682ESA</t>
  </si>
  <si>
    <t>SOG.050/8/WG.244/L.200</t>
  </si>
  <si>
    <t>DS90LV110TMTC</t>
  </si>
  <si>
    <t>SOG.65M/28/WG7.80/L8.00</t>
  </si>
  <si>
    <t>MAX3969ETP</t>
  </si>
  <si>
    <t>QFN20L</t>
  </si>
  <si>
    <t>MAX3969ETP+-ND</t>
  </si>
  <si>
    <t>TRR-1B43-000</t>
  </si>
  <si>
    <t>TRR/1B43-000/2.54MM/8</t>
  </si>
  <si>
    <t>TrueLight InGaAs PIN plus AGC Pre-amplifier</t>
  </si>
  <si>
    <t>X1</t>
  </si>
  <si>
    <t>OSC 3.3V SMD 40MHz</t>
  </si>
  <si>
    <t>CMAC/OSC/CFPS73</t>
  </si>
  <si>
    <t>Regolatori</t>
  </si>
  <si>
    <t>LHC 4913 PDU</t>
  </si>
  <si>
    <t>18CHF</t>
  </si>
  <si>
    <t>Approved</t>
  </si>
  <si>
    <t>Notes</t>
  </si>
  <si>
    <t>LINKBOARD.PRJPCB</t>
  </si>
  <si>
    <t>06/09/2010</t>
  </si>
  <si>
    <t>16.53.46</t>
  </si>
  <si>
    <t>C1, C4, C59, C60, C61, C62, C63, C64, C65, C66, C67, C68, C69, C70, C71, C72, C73, C74, C75, C76, C77, C78, C79, C80, C81, C82, C83, C84, C85, C86, C87, C88, C89, C90, C91, C92, C93, C94, C95, C96, C97, C98, C99, C100, C101, C102, C103, C104, C105, C106, C107, C108, C109, C110, C111, C112, C113, C114, C115, C116, C117, C118, C119, C120, C121, C123, C124, C125, C126, C127, C128, C129, C130, C131, C132, C133, C134, C135, C136, C137, C138, C139, C140, C141, C142, C143, C144, C145, C146, C148, C149, C150, C151, C152, C153, C154, C155, C157, C158, C159, C160, C161, C162, C163, C164, C169, C170, C171, C172, C173, C174, C175, C176, C177, C178, C179, C180, C183, C184, C185, C186, C187, C188, C189, C190, C191, C192, C193, C194, C196, C197, C198, C199, C200, C202, C203, C204, C205, C206, C208, C209, C210, C211, C212, C214, C215, C216, C217, C218, C221, C222, C223, C224, C225, C226, C227, C228, C229, C230, C234, C235, C236, C237, C238, C239, C240, C241, C242, C243, C244, C245, C246, C247, C248, C252, C253, C254, C255, C256, C257, C258, C259, C260, C261, C262, C263, C264, C265, C266, C267, C271, C272, C273, C274, C275, C276, C277, C278, C279, C280, C281, C282, C283, C284, C285, C287, C288, C289, C290, C291, C292, C296, C297, C298, C299, C302, C303, C304, C305</t>
  </si>
  <si>
    <t>C2, C3, C58</t>
  </si>
  <si>
    <t>C55</t>
  </si>
  <si>
    <t>2,2 pF</t>
  </si>
  <si>
    <t>C122, C147, C156, C165, C167, C181, C182, C195, C201, C207, C213, C219, C220, C231, C232, C233, C249, C250, C251, C268, C269, C270, C286, C301</t>
  </si>
  <si>
    <t>100 uF</t>
  </si>
  <si>
    <t>C166, C168, C300</t>
  </si>
  <si>
    <t>100 uF LOW-ESR</t>
  </si>
  <si>
    <t>D1, D2, D3</t>
  </si>
  <si>
    <t>HOLE1, HOLE2, HOLE3</t>
  </si>
  <si>
    <t>CON1</t>
  </si>
  <si>
    <t>MTHOLE1</t>
  </si>
  <si>
    <t>Non è un componente</t>
  </si>
  <si>
    <t>366-7612</t>
  </si>
  <si>
    <t>RS</t>
  </si>
  <si>
    <t>SCSI_50</t>
  </si>
  <si>
    <t>SCSI/K77-50S-NL-WL/.050/RS/TM/50</t>
  </si>
  <si>
    <t>J7</t>
  </si>
  <si>
    <t>J8, J14</t>
  </si>
  <si>
    <t>J12, J13</t>
  </si>
  <si>
    <t>PIN_HEADER_2X3</t>
  </si>
  <si>
    <t>SSW-103-02-F-D-RA</t>
  </si>
  <si>
    <t>JP13, JP18</t>
  </si>
  <si>
    <t>LATCON80PIN</t>
  </si>
  <si>
    <t>LATCON.100/HIF/3BA/40PA/WB/DS/.100/40</t>
  </si>
  <si>
    <t>OR960-ND</t>
  </si>
  <si>
    <t>JP15</t>
  </si>
  <si>
    <t>LATCON100PIN</t>
  </si>
  <si>
    <t>LATCON.100/HIF/3BA/50PA/WB/DS/.100/50</t>
  </si>
  <si>
    <t>OR955-ND</t>
  </si>
  <si>
    <t>LD1, LD2, LD3, LD4, LD5, LD6, LD7, LD8, LD10, LD11, LD12, LD13</t>
  </si>
  <si>
    <t>LD9</t>
  </si>
  <si>
    <t>LASER</t>
  </si>
  <si>
    <t>???</t>
  </si>
  <si>
    <t>CHF</t>
  </si>
  <si>
    <t>R2, R79, R82, R83, R84, R85, R86, R125, R126, R127, R128, R129, R130, R131, R132, R133, R134, R135, R136, R137, R138, R139, R140, R141, R142, R143, R144, R145, R146, R147, R148, R183, R192, R201</t>
  </si>
  <si>
    <t>22R</t>
  </si>
  <si>
    <t>R20, R22, R23, R24, R25, R26, R161, R162, R163, R181, R182, R193, R194, R199, R200</t>
  </si>
  <si>
    <t>0R</t>
  </si>
  <si>
    <t>R27, R29, R80, R87, R88, R89, R90, R91, R149, R150, R151, R152, R153, R154, R155, R156, R157, R158, R159, R160, R191, RPAK1, RPAK2, RPAK3, RPAK4, RPAK5, RPAK6, RPAK7, RPAK8, RPAK15, RPAK16, RPAK17, RPAK18, RPAK19, RPAK20, RPAK101</t>
  </si>
  <si>
    <t>RPAK/ARC241, SM/R_0603</t>
  </si>
  <si>
    <t>R28</t>
  </si>
  <si>
    <t>33</t>
  </si>
  <si>
    <t>R81, R116, R117, R118, R170, R171, R172, R174, R179, R180, R187, R188, R189, R190, R197, R198, R204, R205, R206, R207, R208, R209</t>
  </si>
  <si>
    <t>R95</t>
  </si>
  <si>
    <t>10</t>
  </si>
  <si>
    <t>R98, R99</t>
  </si>
  <si>
    <t>R102, R103, R104, R107, R108, R109, R110, R111, R112, R113, R114, R115, R164, R165, R166, R167, R168, R169, R173, R175, R176</t>
  </si>
  <si>
    <t>R105</t>
  </si>
  <si>
    <t>62</t>
  </si>
  <si>
    <t>R106</t>
  </si>
  <si>
    <t>240</t>
  </si>
  <si>
    <t>R177, R178, R195, R196</t>
  </si>
  <si>
    <t>56</t>
  </si>
  <si>
    <t>R184, R202</t>
  </si>
  <si>
    <t>R185, R203</t>
  </si>
  <si>
    <t>R186</t>
  </si>
  <si>
    <t>82k</t>
  </si>
  <si>
    <t>U1, U2</t>
  </si>
  <si>
    <t>XC3S1000-5FGG456C</t>
  </si>
  <si>
    <t>U4, U5</t>
  </si>
  <si>
    <t>GOL_BGA_144</t>
  </si>
  <si>
    <t>20CHF</t>
  </si>
  <si>
    <t>U7, U8, U9, U10, U11, U12</t>
  </si>
  <si>
    <t>SN65LVDT386DGG RECEIVER</t>
  </si>
  <si>
    <t>U13, U14, U15, U16, U23</t>
  </si>
  <si>
    <t>U17, U18, U19</t>
  </si>
  <si>
    <t>74LVT574</t>
  </si>
  <si>
    <t>SOG.050/20/WG.425/L.510</t>
  </si>
  <si>
    <t>U20</t>
  </si>
  <si>
    <t>Chiedere a PiGi xchè nell'email dicono che già gliene hanno venduti (stesso prezzo)</t>
  </si>
  <si>
    <t>U21</t>
  </si>
  <si>
    <t>QPLL</t>
  </si>
  <si>
    <t>LPCC.50M/28/WG5.00/PWP</t>
  </si>
  <si>
    <t>***</t>
  </si>
  <si>
    <t>Si vende insieme al cristallo Y1 (30CHF) ???</t>
  </si>
  <si>
    <t>U22</t>
  </si>
  <si>
    <t>DS92CK16</t>
  </si>
  <si>
    <t>SOG.65M/24/WG7.80/L8.00</t>
  </si>
  <si>
    <t>U24, U25, U27</t>
  </si>
  <si>
    <t>U26, U31</t>
  </si>
  <si>
    <t>SN74LVC125AD</t>
  </si>
  <si>
    <t>U29, U30</t>
  </si>
  <si>
    <t>SN74LVC2G17DBVR</t>
  </si>
  <si>
    <t>SOT23_6L</t>
  </si>
  <si>
    <t>Y1</t>
  </si>
  <si>
    <t>160.32MHz</t>
  </si>
  <si>
    <t>KIDE/W3.60/L8.00</t>
  </si>
  <si>
    <t>Distanziatori</t>
  </si>
  <si>
    <t>M3x12mm</t>
  </si>
  <si>
    <t>222-402</t>
  </si>
  <si>
    <t>Viti</t>
  </si>
  <si>
    <t>M3</t>
  </si>
  <si>
    <t>483-0091</t>
  </si>
  <si>
    <t>Pannellino completo</t>
  </si>
  <si>
    <t>6U x 4HP</t>
  </si>
  <si>
    <t>524-935</t>
  </si>
  <si>
    <t>30CHF</t>
  </si>
  <si>
    <t>Connettore 40 pin femmina</t>
  </si>
  <si>
    <t>2x20</t>
  </si>
  <si>
    <t>SAM1008-20-ND</t>
  </si>
  <si>
    <t>DigiKey</t>
  </si>
  <si>
    <t>Connettore 10 pin (informazioni insufficienti)</t>
  </si>
  <si>
    <t>LATCON.100/VH/TM2OE/</t>
  </si>
  <si>
    <t>Connettore FrontPlane</t>
  </si>
  <si>
    <t>5x25 2mm</t>
  </si>
  <si>
    <t>366-7476</t>
  </si>
  <si>
    <t>BGA Actel ProASIC plus</t>
  </si>
  <si>
    <t>APA450-FG256</t>
  </si>
  <si>
    <t>Future Electronics</t>
  </si>
  <si>
    <t>http://www.futureelectronics.com/en/Technologies/Franchised/Product.aspx?ProductID=APA450-FG256ACT</t>
  </si>
  <si>
    <t>vedi anche altrenative: link sotto</t>
  </si>
  <si>
    <t>Connettore 80x2 0,8mm</t>
  </si>
  <si>
    <t>BSE80X2</t>
  </si>
  <si>
    <t>BSE-XXX-01-X-D-XX-MKT</t>
  </si>
  <si>
    <t>4,7 uF</t>
  </si>
  <si>
    <t>Connettore 1,27mm 2x13pin</t>
  </si>
  <si>
    <t>SMT</t>
  </si>
  <si>
    <t>http://www.zdic.com/PartDetail.aspx?PartID=1093689</t>
  </si>
  <si>
    <t>http://it.mouser.com/Search/Refine.aspx?Keyword=apa450+fg256</t>
  </si>
  <si>
    <t>Link Board Upgrade Cost</t>
  </si>
  <si>
    <t>upgrade</t>
  </si>
  <si>
    <t>barrel &amp; endcap</t>
  </si>
  <si>
    <t>needed</t>
  </si>
  <si>
    <t>spare</t>
  </si>
  <si>
    <t>Spare (~2%)</t>
  </si>
  <si>
    <t>PCB + mount + test</t>
  </si>
  <si>
    <t>components</t>
  </si>
  <si>
    <t>total cost</t>
  </si>
  <si>
    <t>Total</t>
  </si>
  <si>
    <t>Crates</t>
  </si>
  <si>
    <t>ControlBoard</t>
  </si>
  <si>
    <t>Link Board Master</t>
  </si>
  <si>
    <t>Link Board Slave</t>
  </si>
  <si>
    <t>BackPlane</t>
  </si>
  <si>
    <t>Frontplane</t>
  </si>
  <si>
    <t>Mod APA450</t>
  </si>
  <si>
    <t>Frontalini</t>
  </si>
  <si>
    <t>Link Board Power system + test station + integration in Pt5</t>
  </si>
  <si>
    <t>Schede LV A3016</t>
  </si>
  <si>
    <t>Test station Bd904*</t>
  </si>
  <si>
    <t>Integrazione PT5**</t>
  </si>
  <si>
    <t>TOTALE LINK SYSTEM</t>
  </si>
  <si>
    <t>* Test station in Bd904: needs</t>
  </si>
  <si>
    <t>**Integration PT5</t>
  </si>
  <si>
    <t>1 LBB crate + backplane + frontplane ~ 700 euro</t>
  </si>
  <si>
    <t>cabling with fibers in the towers,</t>
  </si>
  <si>
    <t>1 LV module = 6000 euro</t>
  </si>
  <si>
    <t>patch panels</t>
  </si>
  <si>
    <t>1 easy crate = 2500 euro</t>
  </si>
  <si>
    <t>cabling between LV power supply and LLBox.</t>
  </si>
  <si>
    <t>1 Branch controller= 1500 euro</t>
  </si>
  <si>
    <t>DCS cabling</t>
  </si>
  <si>
    <t>1 PC + PCI bridge = 3000 euro</t>
  </si>
  <si>
    <t>connectors</t>
  </si>
  <si>
    <t>Mainframe e Alimentazione 48 V = Elettronic Pool</t>
  </si>
  <si>
    <t>VME Crate + VME controller  = Electronic Pool</t>
  </si>
  <si>
    <t>Scheda CCS (Warsaw)</t>
  </si>
</sst>
</file>

<file path=xl/styles.xml><?xml version="1.0" encoding="utf-8"?>
<styleSheet xmlns="http://schemas.openxmlformats.org/spreadsheetml/2006/main">
  <numFmts count="12">
    <numFmt formatCode="GENERAL" numFmtId="164"/>
    <numFmt formatCode="M/D/YYYY" numFmtId="165"/>
    <numFmt formatCode="MM/DD/YY" numFmtId="166"/>
    <numFmt formatCode="MM/DD/YY\ HH:MM\ AM/PM" numFmtId="167"/>
    <numFmt formatCode="@" numFmtId="168"/>
    <numFmt formatCode="0" numFmtId="169"/>
    <numFmt formatCode="&quot;€ &quot;#,##0.000" numFmtId="170"/>
    <numFmt formatCode="&quot;€ &quot;#,##0.00" numFmtId="171"/>
    <numFmt formatCode="&quot;€ &quot;#,##0" numFmtId="172"/>
    <numFmt formatCode="#,##0\ [$€-1];[RED]\-#,##0\ [$€-1]" numFmtId="173"/>
    <numFmt formatCode="\€#,##0.0" numFmtId="174"/>
    <numFmt formatCode="#,###.00" numFmtId="175"/>
  </numFmts>
  <fonts count="23">
    <font>
      <name val="Arial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2"/>
      <b val="true"/>
      <sz val="24"/>
    </font>
    <font>
      <name val="Arial"/>
      <family val="2"/>
      <b val="true"/>
      <sz val="10"/>
    </font>
    <font>
      <name val="Arial"/>
      <family val="2"/>
      <sz val="9"/>
    </font>
    <font>
      <name val="Arial"/>
      <family val="2"/>
      <b val="true"/>
      <sz val="9"/>
    </font>
    <font>
      <name val="Arial"/>
      <family val="2"/>
      <color rgb="00FF0000"/>
      <sz val="10"/>
    </font>
    <font>
      <name val="Arial"/>
      <family val="2"/>
      <color rgb="000000FF"/>
      <sz val="10"/>
      <u val="single"/>
    </font>
    <font>
      <name val="Arial"/>
      <family val="2"/>
      <i val="true"/>
      <sz val="10"/>
    </font>
    <font>
      <name val="Times New Roman"/>
      <family val="1"/>
      <b val="true"/>
      <color rgb="00FF0000"/>
      <sz val="14"/>
    </font>
    <font>
      <name val="Arial"/>
      <family val="2"/>
      <color rgb="00FF0000"/>
      <sz val="14"/>
    </font>
    <font>
      <name val="Times New Roman"/>
      <family val="1"/>
      <b val="true"/>
      <color rgb="00FF0000"/>
      <sz val="12"/>
    </font>
    <font>
      <name val="Times New Roman"/>
      <family val="1"/>
      <b val="true"/>
      <sz val="12"/>
    </font>
    <font>
      <name val="Times New Roman"/>
      <family val="1"/>
      <sz val="12"/>
    </font>
    <font>
      <name val="Times New Roman"/>
      <family val="1"/>
      <b val="true"/>
      <color rgb="00000000"/>
      <sz val="12"/>
    </font>
    <font>
      <name val="Times New Roman"/>
      <family val="1"/>
      <b val="true"/>
      <color rgb="003366FF"/>
      <sz val="12"/>
    </font>
    <font>
      <name val="Arial"/>
      <family val="2"/>
      <b val="true"/>
      <color rgb="00FF0000"/>
      <sz val="10"/>
    </font>
    <font>
      <name val="Times New Roman"/>
      <charset val="1"/>
      <family val="1"/>
      <b val="true"/>
      <sz val="12"/>
    </font>
    <font>
      <name val="Times New Roman"/>
      <family val="1"/>
      <b val="true"/>
      <color rgb="00FF0000"/>
      <sz val="16"/>
    </font>
    <font>
      <name val="Times New Roman"/>
      <charset val="1"/>
      <family val="1"/>
      <b val="true"/>
      <color rgb="00FF0000"/>
      <sz val="12"/>
    </font>
    <font>
      <name val="Arial"/>
      <family val="2"/>
      <b val="true"/>
      <sz val="12"/>
    </font>
  </fonts>
  <fills count="6">
    <fill>
      <patternFill patternType="none"/>
    </fill>
    <fill>
      <patternFill patternType="gray125"/>
    </fill>
    <fill>
      <patternFill patternType="solid">
        <fgColor rgb="00FFFF99"/>
        <bgColor rgb="00FFFFCC"/>
      </patternFill>
    </fill>
    <fill>
      <patternFill patternType="solid">
        <fgColor rgb="00CCFFCC"/>
        <bgColor rgb="00CCFFFF"/>
      </patternFill>
    </fill>
    <fill>
      <patternFill patternType="solid">
        <fgColor rgb="00B3B3B3"/>
        <bgColor rgb="00CCCCCC"/>
      </patternFill>
    </fill>
    <fill>
      <patternFill patternType="solid">
        <fgColor rgb="00CCCCCC"/>
        <bgColor rgb="00CCCCFF"/>
      </patternFill>
    </fill>
  </fills>
  <borders count="39">
    <border diagonalDown="false" diagonalUp="false">
      <left/>
      <right/>
      <top/>
      <bottom/>
      <diagonal/>
    </border>
    <border diagonalDown="false" diagonalUp="false">
      <left style="thin"/>
      <right/>
      <top style="thin"/>
      <bottom style="medium">
        <color rgb="00333399"/>
      </bottom>
      <diagonal/>
    </border>
    <border diagonalDown="false" diagonalUp="false">
      <left/>
      <right/>
      <top style="thin"/>
      <bottom style="medium">
        <color rgb="00333399"/>
      </bottom>
      <diagonal/>
    </border>
    <border diagonalDown="false" diagonalUp="false">
      <left/>
      <right/>
      <top style="thin"/>
      <bottom/>
      <diagonal/>
    </border>
    <border diagonalDown="false" diagonalUp="false">
      <left style="thin"/>
      <right/>
      <top/>
      <bottom/>
      <diagonal/>
    </border>
    <border diagonalDown="false" diagonalUp="false">
      <left/>
      <right style="medium">
        <color rgb="00333399"/>
      </right>
      <top/>
      <bottom/>
      <diagonal/>
    </border>
    <border diagonalDown="false" diagonalUp="false">
      <left/>
      <right/>
      <top/>
      <bottom style="medium">
        <color rgb="00333399"/>
      </bottom>
      <diagonal/>
    </border>
    <border diagonalDown="false" diagonalUp="false">
      <left/>
      <right/>
      <top style="thin"/>
      <bottom style="thin"/>
      <diagonal/>
    </border>
    <border diagonalDown="false" diagonalUp="false">
      <left/>
      <right/>
      <top/>
      <bottom style="thin"/>
      <diagonal/>
    </border>
    <border diagonalDown="false" diagonalUp="false">
      <left style="thin"/>
      <right/>
      <top/>
      <bottom style="thin"/>
      <diagonal/>
    </border>
    <border diagonalDown="false" diagonalUp="false">
      <left style="thin"/>
      <right/>
      <top style="thin"/>
      <bottom style="thin"/>
      <diagonal/>
    </border>
    <border diagonalDown="false" diagonalUp="false">
      <left style="thin"/>
      <right style="thin"/>
      <top/>
      <bottom/>
      <diagonal/>
    </border>
    <border diagonalDown="false" diagonalUp="false">
      <left style="thin"/>
      <right/>
      <top style="thin"/>
      <bottom/>
      <diagonal/>
    </border>
    <border diagonalDown="false" diagonalUp="false">
      <left/>
      <right style="dashed"/>
      <top style="thin"/>
      <bottom/>
      <diagonal/>
    </border>
    <border diagonalDown="false" diagonalUp="false">
      <left style="dashed"/>
      <right/>
      <top style="thin"/>
      <bottom/>
      <diagonal/>
    </border>
    <border diagonalDown="false" diagonalUp="false">
      <left/>
      <right style="dashed"/>
      <top/>
      <bottom/>
      <diagonal/>
    </border>
    <border diagonalDown="false" diagonalUp="false">
      <left style="dashed"/>
      <right/>
      <top/>
      <bottom/>
      <diagonal/>
    </border>
    <border diagonalDown="false" diagonalUp="false">
      <left/>
      <right style="dashed"/>
      <top/>
      <bottom style="thin"/>
      <diagonal/>
    </border>
    <border diagonalDown="false" diagonalUp="false">
      <left style="dashed"/>
      <right/>
      <top/>
      <bottom style="thin"/>
      <diagonal/>
    </border>
    <border diagonalDown="false" diagonalUp="false">
      <left/>
      <right style="thin"/>
      <top style="thin"/>
      <bottom/>
      <diagonal/>
    </border>
    <border diagonalDown="false" diagonalUp="false">
      <left/>
      <right style="thin"/>
      <top/>
      <bottom style="medium">
        <color rgb="00333399"/>
      </bottom>
      <diagonal/>
    </border>
    <border diagonalDown="false" diagonalUp="false">
      <left/>
      <right style="thin"/>
      <top/>
      <bottom/>
      <diagonal/>
    </border>
    <border diagonalDown="false" diagonalUp="false">
      <left/>
      <right style="thin"/>
      <top/>
      <bottom style="thin"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 style="medium"/>
      <right/>
      <top style="medium"/>
      <bottom/>
      <diagonal/>
    </border>
    <border diagonalDown="false" diagonalUp="false">
      <left style="medium"/>
      <right style="medium"/>
      <top style="medium"/>
      <bottom/>
      <diagonal/>
    </border>
    <border diagonalDown="false" diagonalUp="false">
      <left style="medium"/>
      <right/>
      <top/>
      <bottom/>
      <diagonal/>
    </border>
    <border diagonalDown="false" diagonalUp="false">
      <left/>
      <right style="medium"/>
      <top/>
      <bottom/>
      <diagonal/>
    </border>
    <border diagonalDown="false" diagonalUp="false">
      <left style="medium"/>
      <right style="medium"/>
      <top/>
      <bottom/>
      <diagonal/>
    </border>
    <border diagonalDown="false" diagonalUp="false">
      <left/>
      <right style="medium"/>
      <top style="medium"/>
      <bottom/>
      <diagonal/>
    </border>
    <border diagonalDown="false" diagonalUp="false">
      <left/>
      <right/>
      <top style="medium"/>
      <bottom/>
      <diagonal/>
    </border>
    <border diagonalDown="false" diagonalUp="false">
      <left style="medium"/>
      <right/>
      <top/>
      <bottom style="medium"/>
      <diagonal/>
    </border>
    <border diagonalDown="false" diagonalUp="false">
      <left/>
      <right style="medium"/>
      <top/>
      <bottom style="medium"/>
      <diagonal/>
    </border>
    <border diagonalDown="false" diagonalUp="false">
      <left/>
      <right/>
      <top/>
      <bottom style="medium"/>
      <diagonal/>
    </border>
    <border diagonalDown="false" diagonalUp="false">
      <left style="medium"/>
      <right style="medium"/>
      <top/>
      <bottom style="medium"/>
      <diagonal/>
    </border>
    <border diagonalDown="false" diagonalUp="false">
      <left style="hair"/>
      <right style="hair"/>
      <top style="hair"/>
      <bottom style="hair"/>
      <diagonal/>
    </border>
    <border diagonalDown="false" diagonalUp="false">
      <left style="medium"/>
      <right style="medium"/>
      <top style="medium"/>
      <bottom style="medium"/>
      <diagonal/>
    </border>
    <border diagonalDown="false" diagonalUp="false">
      <left style="medium"/>
      <right/>
      <top style="medium"/>
      <bottom style="medium"/>
      <diagonal/>
    </border>
    <border diagonalDown="false" diagonalUp="false">
      <left/>
      <right style="medium"/>
      <top style="medium"/>
      <bottom style="medium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176">
    <xf applyAlignment="false" applyBorder="false" applyFont="false" applyProtection="false" borderId="0" fillId="0" fontId="0" numFmtId="164" xfId="0"/>
    <xf applyAlignment="true" applyBorder="true" applyFont="false" applyProtection="false" borderId="1" fillId="2" fontId="0" numFmtId="164" xfId="0">
      <alignment horizontal="general" indent="0" shrinkToFit="false" textRotation="0" vertical="bottom" wrapText="false"/>
    </xf>
    <xf applyAlignment="true" applyBorder="true" applyFont="false" applyProtection="false" borderId="2" fillId="2" fontId="0" numFmtId="164" xfId="0">
      <alignment horizontal="left" indent="0" shrinkToFit="false" textRotation="0" vertical="bottom" wrapText="false"/>
    </xf>
    <xf applyAlignment="true" applyBorder="true" applyFont="false" applyProtection="false" borderId="3" fillId="2" fontId="0" numFmtId="164" xfId="0">
      <alignment horizontal="general" indent="0" shrinkToFit="false" textRotation="0" vertical="bottom" wrapText="false"/>
    </xf>
    <xf applyAlignment="true" applyBorder="true" applyFont="false" applyProtection="false" borderId="0" fillId="0" fontId="0" numFmtId="164" xfId="0">
      <alignment horizontal="left" indent="0" shrinkToFit="false" textRotation="0" vertical="bottom" wrapText="false"/>
    </xf>
    <xf applyAlignment="true" applyBorder="true" applyFont="false" applyProtection="false" borderId="0" fillId="0" fontId="0" numFmtId="164" xfId="0">
      <alignment horizontal="general" indent="0" shrinkToFit="false" textRotation="0" vertical="top" wrapText="false"/>
    </xf>
    <xf applyAlignment="true" applyBorder="true" applyFont="true" applyProtection="false" borderId="4" fillId="0" fontId="4" numFmtId="164" xfId="0">
      <alignment horizontal="general" indent="0" shrinkToFit="false" textRotation="0" vertical="center" wrapText="false"/>
    </xf>
    <xf applyAlignment="true" applyBorder="true" applyFont="false" applyProtection="false" borderId="5" fillId="0" fontId="0" numFmtId="164" xfId="0">
      <alignment horizontal="left" indent="0" shrinkToFit="false" textRotation="0" vertical="bottom" wrapText="false"/>
    </xf>
    <xf applyAlignment="true" applyBorder="true" applyFont="false" applyProtection="false" borderId="6" fillId="2" fontId="0" numFmtId="164" xfId="0">
      <alignment horizontal="general" indent="0" shrinkToFit="false" textRotation="0" vertical="bottom" wrapText="false"/>
    </xf>
    <xf applyAlignment="true" applyBorder="true" applyFont="true" applyProtection="false" borderId="4" fillId="0" fontId="5" numFmtId="164" xfId="0">
      <alignment horizontal="general" indent="0" shrinkToFit="false" textRotation="0" vertical="bottom" wrapText="false"/>
    </xf>
    <xf applyAlignment="true" applyBorder="true" applyFont="true" applyProtection="false" borderId="0" fillId="0" fontId="5" numFmtId="164" xfId="0">
      <alignment horizontal="left" indent="0" shrinkToFit="false" textRotation="0" vertical="bottom" wrapText="false"/>
    </xf>
    <xf applyAlignment="true" applyBorder="true" applyFont="false" applyProtection="false" borderId="0" fillId="0" fontId="0" numFmtId="164" xfId="0">
      <alignment horizontal="general" indent="0" shrinkToFit="false" textRotation="0" vertical="bottom" wrapText="false"/>
    </xf>
    <xf applyAlignment="true" applyBorder="true" applyFont="true" applyProtection="false" borderId="7" fillId="0" fontId="5" numFmtId="164" xfId="0">
      <alignment horizontal="left" indent="0" shrinkToFit="false" textRotation="0" vertical="bottom" wrapText="false"/>
    </xf>
    <xf applyAlignment="true" applyBorder="true" applyFont="true" applyProtection="false" borderId="8" fillId="0" fontId="5" numFmtId="164" xfId="0">
      <alignment horizontal="left" indent="0" shrinkToFit="false" textRotation="0" vertical="bottom" wrapText="false"/>
    </xf>
    <xf applyAlignment="true" applyBorder="true" applyFont="true" applyProtection="false" borderId="9" fillId="0" fontId="5" numFmtId="164" xfId="0">
      <alignment horizontal="general" indent="0" shrinkToFit="false" textRotation="0" vertical="bottom" wrapText="false"/>
    </xf>
    <xf applyAlignment="true" applyBorder="true" applyFont="false" applyProtection="false" borderId="8" fillId="0" fontId="0" numFmtId="164" xfId="0">
      <alignment horizontal="left" indent="0" shrinkToFit="false" textRotation="0" vertical="bottom" wrapText="false"/>
    </xf>
    <xf applyAlignment="true" applyBorder="true" applyFont="false" applyProtection="false" borderId="8" fillId="0" fontId="0" numFmtId="164" xfId="0">
      <alignment horizontal="general" indent="0" shrinkToFit="false" textRotation="0" vertical="bottom" wrapText="false"/>
    </xf>
    <xf applyAlignment="true" applyBorder="true" applyFont="true" applyProtection="false" borderId="4" fillId="0" fontId="6" numFmtId="164" xfId="0">
      <alignment horizontal="general" indent="0" shrinkToFit="false" textRotation="0" vertical="bottom" wrapText="false"/>
    </xf>
    <xf applyAlignment="true" applyBorder="true" applyFont="false" applyProtection="false" borderId="0" fillId="0" fontId="0" numFmtId="165" xfId="0">
      <alignment horizontal="left" indent="0" shrinkToFit="false" textRotation="0" vertical="bottom" wrapText="false"/>
    </xf>
    <xf applyAlignment="true" applyBorder="true" applyFont="true" applyProtection="false" borderId="4" fillId="0" fontId="0" numFmtId="164" xfId="0">
      <alignment horizontal="general" indent="0" shrinkToFit="false" textRotation="0" vertical="bottom" wrapText="false"/>
    </xf>
    <xf applyAlignment="true" applyBorder="true" applyFont="false" applyProtection="false" borderId="7" fillId="0" fontId="0" numFmtId="166" xfId="0">
      <alignment horizontal="left" indent="0" shrinkToFit="false" textRotation="0" vertical="bottom" wrapText="false"/>
    </xf>
    <xf applyAlignment="true" applyBorder="true" applyFont="false" applyProtection="false" borderId="7" fillId="0" fontId="0" numFmtId="167" xfId="0">
      <alignment horizontal="left" indent="0" shrinkToFit="false" textRotation="0" vertical="bottom" wrapText="false"/>
    </xf>
    <xf applyAlignment="true" applyBorder="true" applyFont="false" applyProtection="false" borderId="7" fillId="0" fontId="0" numFmtId="168" xfId="0">
      <alignment horizontal="left" indent="0" shrinkToFit="false" textRotation="0" vertical="bottom" wrapText="false"/>
    </xf>
    <xf applyAlignment="true" applyBorder="true" applyFont="true" applyProtection="false" borderId="10" fillId="3" fontId="7" numFmtId="164" xfId="0">
      <alignment horizontal="general" indent="0" shrinkToFit="false" textRotation="0" vertical="center" wrapText="false"/>
    </xf>
    <xf applyAlignment="true" applyBorder="true" applyFont="true" applyProtection="false" borderId="10" fillId="3" fontId="7" numFmtId="164" xfId="0">
      <alignment horizontal="left" indent="0" shrinkToFit="false" textRotation="0" vertical="center" wrapText="false"/>
    </xf>
    <xf applyAlignment="true" applyBorder="true" applyFont="true" applyProtection="false" borderId="4" fillId="0" fontId="0" numFmtId="164" xfId="0">
      <alignment horizontal="general" indent="0" shrinkToFit="false" textRotation="0" vertical="top" wrapText="false"/>
    </xf>
    <xf applyAlignment="true" applyBorder="true" applyFont="true" applyProtection="false" borderId="4" fillId="0" fontId="0" numFmtId="164" xfId="0">
      <alignment horizontal="left" indent="0" shrinkToFit="false" textRotation="0" vertical="top" wrapText="false"/>
    </xf>
    <xf applyAlignment="true" applyBorder="true" applyFont="true" applyProtection="false" borderId="4" fillId="2" fontId="0" numFmtId="169" xfId="0">
      <alignment horizontal="general" indent="0" shrinkToFit="false" textRotation="0" vertical="top" wrapText="false"/>
    </xf>
    <xf applyAlignment="true" applyBorder="true" applyFont="true" applyProtection="false" borderId="0" fillId="0" fontId="0" numFmtId="164" xfId="0">
      <alignment horizontal="left" indent="0" shrinkToFit="false" textRotation="0" vertical="top" wrapText="false"/>
    </xf>
    <xf applyAlignment="true" applyBorder="true" applyFont="true" applyProtection="false" borderId="0" fillId="0" fontId="0" numFmtId="164" xfId="0">
      <alignment horizontal="general" indent="0" shrinkToFit="false" textRotation="0" vertical="top" wrapText="false"/>
    </xf>
    <xf applyAlignment="true" applyBorder="true" applyFont="true" applyProtection="false" borderId="0" fillId="0" fontId="0" numFmtId="170" xfId="0">
      <alignment horizontal="general" indent="0" shrinkToFit="false" textRotation="0" vertical="top" wrapText="false"/>
    </xf>
    <xf applyAlignment="true" applyBorder="true" applyFont="true" applyProtection="false" borderId="0" fillId="0" fontId="0" numFmtId="171" xfId="0">
      <alignment horizontal="general" indent="0" shrinkToFit="false" textRotation="0" vertical="top" wrapText="false"/>
    </xf>
    <xf applyAlignment="true" applyBorder="false" applyFont="true" applyProtection="false" borderId="0" fillId="0" fontId="8" numFmtId="164" xfId="0">
      <alignment horizontal="left" indent="0" shrinkToFit="false" textRotation="0" vertical="top" wrapText="false"/>
    </xf>
    <xf applyAlignment="true" applyBorder="false" applyFont="true" applyProtection="false" borderId="0" fillId="0" fontId="8" numFmtId="164" xfId="0">
      <alignment horizontal="general" indent="0" shrinkToFit="false" textRotation="0" vertical="top" wrapText="false"/>
    </xf>
    <xf applyAlignment="true" applyBorder="false" applyFont="true" applyProtection="false" borderId="0" fillId="0" fontId="8" numFmtId="170" xfId="0">
      <alignment horizontal="general" indent="0" shrinkToFit="false" textRotation="0" vertical="top" wrapText="false"/>
    </xf>
    <xf applyAlignment="true" applyBorder="false" applyFont="true" applyProtection="false" borderId="0" fillId="0" fontId="8" numFmtId="171" xfId="0">
      <alignment horizontal="general" indent="0" shrinkToFit="false" textRotation="0" vertical="top" wrapText="false"/>
    </xf>
    <xf applyAlignment="true" applyBorder="false" applyFont="true" applyProtection="false" borderId="0" fillId="0" fontId="0" numFmtId="164" xfId="0">
      <alignment horizontal="left" indent="0" shrinkToFit="false" textRotation="0" vertical="top" wrapText="false"/>
    </xf>
    <xf applyAlignment="true" applyBorder="false" applyFont="true" applyProtection="false" borderId="0" fillId="0" fontId="0" numFmtId="164" xfId="0">
      <alignment horizontal="general" indent="0" shrinkToFit="false" textRotation="0" vertical="top" wrapText="false"/>
    </xf>
    <xf applyAlignment="true" applyBorder="false" applyFont="true" applyProtection="false" borderId="0" fillId="0" fontId="0" numFmtId="170" xfId="0">
      <alignment horizontal="general" indent="0" shrinkToFit="false" textRotation="0" vertical="top" wrapText="false"/>
    </xf>
    <xf applyAlignment="true" applyBorder="false" applyFont="true" applyProtection="false" borderId="0" fillId="0" fontId="0" numFmtId="171" xfId="0">
      <alignment horizontal="general" indent="0" shrinkToFit="false" textRotation="0" vertical="top" wrapText="false"/>
    </xf>
    <xf applyAlignment="true" applyBorder="true" applyFont="true" applyProtection="false" borderId="4" fillId="0" fontId="8" numFmtId="164" xfId="0">
      <alignment horizontal="left" indent="0" shrinkToFit="false" textRotation="0" vertical="top" wrapText="false"/>
    </xf>
    <xf applyAlignment="true" applyBorder="true" applyFont="true" applyProtection="false" borderId="4" fillId="2" fontId="8" numFmtId="169" xfId="0">
      <alignment horizontal="general" indent="0" shrinkToFit="false" textRotation="0" vertical="top" wrapText="false"/>
    </xf>
    <xf applyAlignment="true" applyBorder="true" applyFont="true" applyProtection="false" borderId="0" fillId="0" fontId="8" numFmtId="164" xfId="0">
      <alignment horizontal="left" indent="0" shrinkToFit="false" textRotation="0" vertical="top" wrapText="false"/>
    </xf>
    <xf applyAlignment="false" applyBorder="false" applyFont="true" applyProtection="false" borderId="0" fillId="0" fontId="8" numFmtId="164" xfId="0"/>
    <xf applyAlignment="true" applyBorder="true" applyFont="true" applyProtection="false" borderId="0" fillId="0" fontId="8" numFmtId="170" xfId="0">
      <alignment horizontal="general" indent="0" shrinkToFit="false" textRotation="0" vertical="top" wrapText="false"/>
    </xf>
    <xf applyAlignment="true" applyBorder="true" applyFont="true" applyProtection="false" borderId="0" fillId="0" fontId="8" numFmtId="171" xfId="0">
      <alignment horizontal="general" indent="0" shrinkToFit="false" textRotation="0" vertical="top" wrapText="false"/>
    </xf>
    <xf applyAlignment="true" applyBorder="true" applyFont="true" applyProtection="true" borderId="0" fillId="0" fontId="9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0" numFmtId="164" xfId="0"/>
    <xf applyAlignment="true" applyBorder="true" applyFont="true" applyProtection="false" borderId="11" fillId="2" fontId="8" numFmtId="169" xfId="0">
      <alignment horizontal="general" indent="0" shrinkToFit="false" textRotation="0" vertical="top" wrapText="false"/>
    </xf>
    <xf applyAlignment="true" applyBorder="true" applyFont="false" applyProtection="false" borderId="12" fillId="0" fontId="0" numFmtId="165" xfId="0">
      <alignment horizontal="general" indent="0" shrinkToFit="false" textRotation="0" vertical="top" wrapText="false"/>
    </xf>
    <xf applyAlignment="true" applyBorder="true" applyFont="false" applyProtection="false" borderId="3" fillId="0" fontId="0" numFmtId="164" xfId="0">
      <alignment horizontal="left" indent="0" shrinkToFit="false" textRotation="0" vertical="top" wrapText="false"/>
    </xf>
    <xf applyAlignment="true" applyBorder="true" applyFont="false" applyProtection="false" borderId="10" fillId="2" fontId="0" numFmtId="169" xfId="0">
      <alignment horizontal="general" indent="0" shrinkToFit="false" textRotation="0" vertical="top" wrapText="false"/>
    </xf>
    <xf applyAlignment="true" applyBorder="true" applyFont="false" applyProtection="false" borderId="0" fillId="0" fontId="0" numFmtId="164" xfId="0">
      <alignment horizontal="left" indent="0" shrinkToFit="false" textRotation="0" vertical="top" wrapText="false"/>
    </xf>
    <xf applyAlignment="true" applyBorder="true" applyFont="false" applyProtection="false" borderId="0" fillId="0" fontId="0" numFmtId="171" xfId="0">
      <alignment horizontal="general" indent="0" shrinkToFit="false" textRotation="0" vertical="top" wrapText="false"/>
    </xf>
    <xf applyAlignment="true" applyBorder="true" applyFont="true" applyProtection="true" borderId="4" fillId="0" fontId="5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0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0" fillId="0" fontId="5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0" fillId="0" fontId="0" numFmtId="164" xfId="0">
      <alignment horizontal="general" indent="0" shrinkToFit="false" textRotation="0" vertical="top" wrapText="false"/>
      <protection hidden="false" locked="false"/>
    </xf>
    <xf applyAlignment="false" applyBorder="true" applyFont="false" applyProtection="false" borderId="0" fillId="0" fontId="0" numFmtId="164" xfId="0"/>
    <xf applyAlignment="true" applyBorder="true" applyFont="true" applyProtection="true" borderId="12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13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14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3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0" fillId="0" fontId="0" numFmtId="164" xfId="0">
      <alignment horizontal="left" indent="0" shrinkToFit="false" textRotation="0" vertical="bottom" wrapText="false"/>
      <protection hidden="false" locked="false"/>
    </xf>
    <xf applyAlignment="true" applyBorder="true" applyFont="true" applyProtection="true" borderId="4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15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16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9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17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18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8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8" fillId="0" fontId="0" numFmtId="164" xfId="0">
      <alignment horizontal="left" indent="0" shrinkToFit="false" textRotation="0" vertical="top" wrapText="false"/>
      <protection hidden="false" locked="false"/>
    </xf>
    <xf applyAlignment="true" applyBorder="true" applyFont="true" applyProtection="true" borderId="12" fillId="2" fontId="10" numFmtId="164" xfId="0">
      <alignment horizontal="general" indent="0" shrinkToFit="false" textRotation="0" vertical="top" wrapText="true"/>
      <protection hidden="false" locked="false"/>
    </xf>
    <xf applyAlignment="true" applyBorder="true" applyFont="true" applyProtection="true" borderId="3" fillId="2" fontId="0" numFmtId="164" xfId="0">
      <alignment horizontal="left" indent="0" shrinkToFit="false" textRotation="0" vertical="top" wrapText="true"/>
      <protection hidden="false" locked="false"/>
    </xf>
    <xf applyAlignment="true" applyBorder="true" applyFont="true" applyProtection="true" borderId="3" fillId="2" fontId="10" numFmtId="164" xfId="0">
      <alignment horizontal="general" indent="0" shrinkToFit="false" textRotation="0" vertical="top" wrapText="true"/>
      <protection hidden="false" locked="false"/>
    </xf>
    <xf applyAlignment="true" applyBorder="true" applyFont="true" applyProtection="true" borderId="9" fillId="2" fontId="0" numFmtId="164" xfId="0">
      <alignment horizontal="general" indent="0" shrinkToFit="false" textRotation="0" vertical="top" wrapText="true"/>
      <protection hidden="false" locked="false"/>
    </xf>
    <xf applyAlignment="true" applyBorder="true" applyFont="true" applyProtection="true" borderId="8" fillId="2" fontId="0" numFmtId="164" xfId="0">
      <alignment horizontal="left" indent="0" shrinkToFit="false" textRotation="0" vertical="top" wrapText="true"/>
      <protection hidden="false" locked="false"/>
    </xf>
    <xf applyAlignment="true" applyBorder="true" applyFont="true" applyProtection="true" borderId="8" fillId="2" fontId="10" numFmtId="164" xfId="0">
      <alignment horizontal="general" indent="0" shrinkToFit="false" textRotation="0" vertical="top" wrapText="true"/>
      <protection hidden="false" locked="false"/>
    </xf>
    <xf applyAlignment="true" applyBorder="false" applyFont="false" applyProtection="false" borderId="0" fillId="0" fontId="0" numFmtId="164" xfId="0">
      <alignment horizontal="general" indent="0" shrinkToFit="false" textRotation="0" vertical="top" wrapText="false"/>
    </xf>
    <xf applyAlignment="true" applyBorder="false" applyFont="false" applyProtection="false" borderId="0" fillId="0" fontId="0" numFmtId="164" xfId="0">
      <alignment horizontal="left" indent="0" shrinkToFit="false" textRotation="0" vertical="top" wrapText="false"/>
    </xf>
    <xf applyAlignment="true" applyBorder="true" applyFont="false" applyProtection="false" borderId="19" fillId="2" fontId="0" numFmtId="164" xfId="0">
      <alignment horizontal="general" indent="0" shrinkToFit="false" textRotation="0" vertical="bottom" wrapText="false"/>
    </xf>
    <xf applyAlignment="true" applyBorder="false" applyFont="false" applyProtection="false" borderId="0" fillId="0" fontId="0" numFmtId="164" xfId="0">
      <alignment horizontal="left" indent="0" shrinkToFit="false" textRotation="0" vertical="bottom" wrapText="false"/>
    </xf>
    <xf applyAlignment="true" applyBorder="false" applyFont="false" applyProtection="false" borderId="0" fillId="0" fontId="0" numFmtId="164" xfId="0">
      <alignment horizontal="general" indent="0" shrinkToFit="false" textRotation="0" vertical="bottom" wrapText="false"/>
    </xf>
    <xf applyAlignment="true" applyBorder="true" applyFont="false" applyProtection="false" borderId="20" fillId="2" fontId="0" numFmtId="164" xfId="0">
      <alignment horizontal="general" indent="0" shrinkToFit="false" textRotation="0" vertical="bottom" wrapText="false"/>
    </xf>
    <xf applyAlignment="true" applyBorder="true" applyFont="false" applyProtection="false" borderId="21" fillId="0" fontId="0" numFmtId="164" xfId="0">
      <alignment horizontal="general" indent="0" shrinkToFit="false" textRotation="0" vertical="bottom" wrapText="false"/>
    </xf>
    <xf applyAlignment="true" applyBorder="true" applyFont="false" applyProtection="false" borderId="22" fillId="0" fontId="0" numFmtId="164" xfId="0">
      <alignment horizontal="general" indent="0" shrinkToFit="false" textRotation="0" vertical="bottom" wrapText="false"/>
    </xf>
    <xf applyAlignment="true" applyBorder="true" applyFont="false" applyProtection="false" borderId="0" fillId="0" fontId="0" numFmtId="165" xfId="0">
      <alignment horizontal="general" indent="0" shrinkToFit="false" textRotation="0" vertical="bottom" wrapText="false"/>
    </xf>
    <xf applyAlignment="true" applyBorder="true" applyFont="true" applyProtection="false" borderId="23" fillId="3" fontId="7" numFmtId="164" xfId="0">
      <alignment horizontal="general" indent="0" shrinkToFit="false" textRotation="0" vertical="center" wrapText="false"/>
    </xf>
    <xf applyAlignment="true" applyBorder="false" applyFont="true" applyProtection="false" borderId="0" fillId="0" fontId="5" numFmtId="164" xfId="0">
      <alignment horizontal="general" indent="0" shrinkToFit="false" textRotation="0" vertical="center" wrapText="false"/>
    </xf>
    <xf applyAlignment="true" applyBorder="true" applyFont="true" applyProtection="false" borderId="11" fillId="2" fontId="0" numFmtId="169" xfId="0">
      <alignment horizontal="general" indent="0" shrinkToFit="false" textRotation="0" vertical="top" wrapText="false"/>
    </xf>
    <xf applyAlignment="true" applyBorder="false" applyFont="true" applyProtection="false" borderId="0" fillId="0" fontId="0" numFmtId="172" xfId="0">
      <alignment horizontal="general" indent="0" shrinkToFit="false" textRotation="0" vertical="top" wrapText="false"/>
    </xf>
    <xf applyAlignment="true" applyBorder="false" applyFont="true" applyProtection="false" borderId="0" fillId="0" fontId="8" numFmtId="164" xfId="0">
      <alignment horizontal="left" indent="0" shrinkToFit="false" textRotation="0" vertical="top" wrapText="true"/>
    </xf>
    <xf applyAlignment="true" applyBorder="false" applyFont="true" applyProtection="false" borderId="0" fillId="0" fontId="8" numFmtId="173" xfId="0">
      <alignment horizontal="general" indent="0" shrinkToFit="false" textRotation="0" vertical="top" wrapText="false"/>
    </xf>
    <xf applyAlignment="true" applyBorder="true" applyFont="false" applyProtection="false" borderId="23" fillId="2" fontId="0" numFmtId="169" xfId="0">
      <alignment horizontal="general" indent="0" shrinkToFit="false" textRotation="0" vertical="top" wrapText="false"/>
    </xf>
    <xf applyAlignment="true" applyBorder="true" applyFont="true" applyProtection="true" borderId="21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19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0" fillId="0" fontId="0" numFmtId="164" xfId="0">
      <alignment horizontal="general" indent="0" shrinkToFit="false" textRotation="0" vertical="bottom" wrapText="false"/>
      <protection hidden="false" locked="false"/>
    </xf>
    <xf applyAlignment="true" applyBorder="true" applyFont="true" applyProtection="true" borderId="22" fillId="0" fontId="0" numFmtId="164" xfId="0">
      <alignment horizontal="general" indent="0" shrinkToFit="false" textRotation="0" vertical="top" wrapText="false"/>
      <protection hidden="false" locked="false"/>
    </xf>
    <xf applyAlignment="true" applyBorder="true" applyFont="true" applyProtection="true" borderId="19" fillId="2" fontId="10" numFmtId="164" xfId="0">
      <alignment horizontal="general" indent="0" shrinkToFit="false" textRotation="0" vertical="top" wrapText="true"/>
      <protection hidden="false" locked="false"/>
    </xf>
    <xf applyAlignment="true" applyBorder="true" applyFont="true" applyProtection="true" borderId="22" fillId="2" fontId="10" numFmtId="164" xfId="0">
      <alignment horizontal="general" indent="0" shrinkToFit="false" textRotation="0" vertical="top" wrapText="true"/>
      <protection hidden="false" locked="false"/>
    </xf>
    <xf applyAlignment="true" applyBorder="true" applyFont="true" applyProtection="false" borderId="0" fillId="0" fontId="4" numFmtId="164" xfId="0">
      <alignment horizontal="general" indent="0" shrinkToFit="false" textRotation="0" vertical="center" wrapText="false"/>
    </xf>
    <xf applyAlignment="true" applyBorder="true" applyFont="true" applyProtection="false" borderId="0" fillId="0" fontId="5" numFmtId="164" xfId="0">
      <alignment horizontal="general" indent="0" shrinkToFit="false" textRotation="0" vertical="bottom" wrapText="false"/>
    </xf>
    <xf applyAlignment="true" applyBorder="true" applyFont="true" applyProtection="false" borderId="0" fillId="0" fontId="6" numFmtId="164" xfId="0">
      <alignment horizontal="general" indent="0" shrinkToFit="false" textRotation="0" vertical="bottom" wrapText="false"/>
    </xf>
    <xf applyAlignment="true" applyBorder="true" applyFont="false" applyProtection="false" borderId="7" fillId="0" fontId="0" numFmtId="164" xfId="0">
      <alignment horizontal="left" indent="0" shrinkToFit="false" textRotation="0" vertical="bottom" wrapText="false"/>
    </xf>
    <xf applyAlignment="true" applyBorder="true" applyFont="false" applyProtection="false" borderId="0" fillId="0" fontId="0" numFmtId="168" xfId="0">
      <alignment horizontal="left" indent="0" shrinkToFit="false" textRotation="0" vertical="bottom" wrapText="false"/>
    </xf>
    <xf applyAlignment="true" applyBorder="true" applyFont="true" applyProtection="false" borderId="0" fillId="0" fontId="7" numFmtId="164" xfId="0">
      <alignment horizontal="general" indent="0" shrinkToFit="false" textRotation="0" vertical="center" wrapText="false"/>
    </xf>
    <xf applyAlignment="true" applyBorder="true" applyFont="true" applyProtection="false" borderId="0" fillId="0" fontId="7" numFmtId="164" xfId="0">
      <alignment horizontal="left" indent="0" shrinkToFit="false" textRotation="0" vertical="center" wrapText="false"/>
    </xf>
    <xf applyAlignment="true" applyBorder="false" applyFont="false" applyProtection="false" borderId="0" fillId="2" fontId="0" numFmtId="169" xfId="0">
      <alignment horizontal="right" indent="0" shrinkToFit="false" textRotation="0" vertical="bottom" wrapText="false"/>
    </xf>
    <xf applyAlignment="false" applyBorder="false" applyFont="false" applyProtection="false" borderId="0" fillId="0" fontId="0" numFmtId="172" xfId="0"/>
    <xf applyAlignment="false" applyBorder="false" applyFont="false" applyProtection="false" borderId="0" fillId="0" fontId="0" numFmtId="171" xfId="0"/>
    <xf applyAlignment="false" applyBorder="false" applyFont="true" applyProtection="false" borderId="0" fillId="0" fontId="8" numFmtId="171" xfId="0"/>
    <xf applyAlignment="false" applyBorder="false" applyFont="true" applyProtection="false" borderId="0" fillId="0" fontId="8" numFmtId="172" xfId="0"/>
    <xf applyAlignment="true" applyBorder="false" applyFont="true" applyProtection="false" borderId="0" fillId="2" fontId="8" numFmtId="169" xfId="0">
      <alignment horizontal="right" indent="0" shrinkToFit="false" textRotation="0" vertical="bottom" wrapText="false"/>
    </xf>
    <xf applyAlignment="true" applyBorder="false" applyFont="true" applyProtection="false" borderId="0" fillId="0" fontId="8" numFmtId="164" xfId="0">
      <alignment horizontal="left" indent="0" shrinkToFit="false" textRotation="0" vertical="bottom" wrapText="false"/>
    </xf>
    <xf applyAlignment="true" applyBorder="false" applyFont="true" applyProtection="false" borderId="0" fillId="0" fontId="11" numFmtId="164" xfId="0">
      <alignment horizontal="center" indent="0" shrinkToFit="false" textRotation="0" vertical="center" wrapText="false"/>
    </xf>
    <xf applyAlignment="true" applyBorder="false" applyFont="true" applyProtection="false" borderId="0" fillId="0" fontId="12" numFmtId="164" xfId="0">
      <alignment horizontal="center" indent="0" shrinkToFit="false" textRotation="0" vertical="center" wrapText="false"/>
    </xf>
    <xf applyAlignment="true" applyBorder="true" applyFont="true" applyProtection="false" borderId="24" fillId="0" fontId="13" numFmtId="164" xfId="0">
      <alignment horizontal="center" indent="0" shrinkToFit="false" textRotation="0" vertical="bottom" wrapText="false"/>
    </xf>
    <xf applyAlignment="true" applyBorder="true" applyFont="true" applyProtection="false" borderId="25" fillId="0" fontId="13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14" numFmtId="164" xfId="0"/>
    <xf applyAlignment="false" applyBorder="false" applyFont="true" applyProtection="false" borderId="0" fillId="0" fontId="15" numFmtId="164" xfId="0"/>
    <xf applyAlignment="true" applyBorder="true" applyFont="true" applyProtection="false" borderId="26" fillId="0" fontId="13" numFmtId="164" xfId="0">
      <alignment horizontal="center" indent="0" shrinkToFit="false" textRotation="0" vertical="bottom" wrapText="false"/>
    </xf>
    <xf applyAlignment="true" applyBorder="true" applyFont="true" applyProtection="false" borderId="27" fillId="0" fontId="13" numFmtId="164" xfId="0">
      <alignment horizontal="center" indent="0" shrinkToFit="false" textRotation="0" vertical="bottom" wrapText="false"/>
    </xf>
    <xf applyAlignment="true" applyBorder="true" applyFont="true" applyProtection="false" borderId="28" fillId="0" fontId="13" numFmtId="164" xfId="0">
      <alignment horizontal="center" indent="0" shrinkToFit="false" textRotation="0" vertical="bottom" wrapText="false"/>
    </xf>
    <xf applyAlignment="true" applyBorder="false" applyFont="true" applyProtection="false" borderId="0" fillId="0" fontId="13" numFmtId="164" xfId="0">
      <alignment horizontal="center" indent="0" shrinkToFit="false" textRotation="0" vertical="bottom" wrapText="false"/>
    </xf>
    <xf applyAlignment="true" applyBorder="true" applyFont="true" applyProtection="false" borderId="24" fillId="0" fontId="14" numFmtId="164" xfId="0">
      <alignment horizontal="center" indent="0" shrinkToFit="false" textRotation="0" vertical="bottom" wrapText="false"/>
    </xf>
    <xf applyAlignment="true" applyBorder="true" applyFont="true" applyProtection="false" borderId="29" fillId="0" fontId="14" numFmtId="164" xfId="0">
      <alignment horizontal="center" indent="0" shrinkToFit="false" textRotation="0" vertical="bottom" wrapText="false"/>
    </xf>
    <xf applyAlignment="true" applyBorder="true" applyFont="true" applyProtection="false" borderId="24" fillId="0" fontId="14" numFmtId="174" xfId="0">
      <alignment horizontal="right" indent="0" shrinkToFit="false" textRotation="0" vertical="bottom" wrapText="false"/>
    </xf>
    <xf applyAlignment="true" applyBorder="true" applyFont="true" applyProtection="false" borderId="30" fillId="0" fontId="16" numFmtId="174" xfId="0">
      <alignment horizontal="right" indent="0" shrinkToFit="false" textRotation="0" vertical="bottom" wrapText="false"/>
    </xf>
    <xf applyAlignment="true" applyBorder="true" applyFont="true" applyProtection="false" borderId="30" fillId="0" fontId="17" numFmtId="174" xfId="0">
      <alignment horizontal="right" indent="0" shrinkToFit="false" textRotation="0" vertical="bottom" wrapText="false"/>
    </xf>
    <xf applyAlignment="true" applyBorder="true" applyFont="true" applyProtection="false" borderId="29" fillId="0" fontId="14" numFmtId="174" xfId="0">
      <alignment horizontal="right" indent="0" shrinkToFit="false" textRotation="0" vertical="bottom" wrapText="false"/>
    </xf>
    <xf applyAlignment="true" applyBorder="true" applyFont="true" applyProtection="false" borderId="26" fillId="0" fontId="14" numFmtId="164" xfId="0">
      <alignment horizontal="center" indent="0" shrinkToFit="false" textRotation="0" vertical="bottom" wrapText="false"/>
    </xf>
    <xf applyAlignment="true" applyBorder="true" applyFont="true" applyProtection="false" borderId="27" fillId="0" fontId="14" numFmtId="164" xfId="0">
      <alignment horizontal="center" indent="0" shrinkToFit="false" textRotation="0" vertical="bottom" wrapText="false"/>
    </xf>
    <xf applyAlignment="true" applyBorder="true" applyFont="true" applyProtection="false" borderId="26" fillId="0" fontId="14" numFmtId="174" xfId="0">
      <alignment horizontal="right" indent="0" shrinkToFit="false" textRotation="0" vertical="bottom" wrapText="false"/>
    </xf>
    <xf applyAlignment="true" applyBorder="true" applyFont="true" applyProtection="false" borderId="0" fillId="0" fontId="16" numFmtId="174" xfId="0">
      <alignment horizontal="right" indent="0" shrinkToFit="false" textRotation="0" vertical="bottom" wrapText="false"/>
    </xf>
    <xf applyAlignment="true" applyBorder="true" applyFont="true" applyProtection="false" borderId="0" fillId="0" fontId="17" numFmtId="174" xfId="0">
      <alignment horizontal="right" indent="0" shrinkToFit="false" textRotation="0" vertical="bottom" wrapText="false"/>
    </xf>
    <xf applyAlignment="true" applyBorder="true" applyFont="true" applyProtection="false" borderId="27" fillId="0" fontId="14" numFmtId="174" xfId="0">
      <alignment horizontal="right" indent="0" shrinkToFit="false" textRotation="0" vertical="bottom" wrapText="false"/>
    </xf>
    <xf applyAlignment="true" applyBorder="true" applyFont="true" applyProtection="false" borderId="31" fillId="0" fontId="14" numFmtId="164" xfId="0">
      <alignment horizontal="center" indent="0" shrinkToFit="false" textRotation="0" vertical="bottom" wrapText="false"/>
    </xf>
    <xf applyAlignment="true" applyBorder="true" applyFont="true" applyProtection="false" borderId="32" fillId="0" fontId="14" numFmtId="164" xfId="0">
      <alignment horizontal="center" indent="0" shrinkToFit="false" textRotation="0" vertical="bottom" wrapText="false"/>
    </xf>
    <xf applyAlignment="true" applyBorder="true" applyFont="true" applyProtection="false" borderId="31" fillId="0" fontId="14" numFmtId="174" xfId="0">
      <alignment horizontal="right" indent="0" shrinkToFit="false" textRotation="0" vertical="bottom" wrapText="false"/>
    </xf>
    <xf applyAlignment="true" applyBorder="true" applyFont="true" applyProtection="false" borderId="33" fillId="0" fontId="16" numFmtId="174" xfId="0">
      <alignment horizontal="right" indent="0" shrinkToFit="false" textRotation="0" vertical="bottom" wrapText="false"/>
    </xf>
    <xf applyAlignment="true" applyBorder="true" applyFont="true" applyProtection="false" borderId="33" fillId="0" fontId="17" numFmtId="174" xfId="0">
      <alignment horizontal="right" indent="0" shrinkToFit="false" textRotation="0" vertical="bottom" wrapText="false"/>
    </xf>
    <xf applyAlignment="true" applyBorder="true" applyFont="true" applyProtection="false" borderId="32" fillId="0" fontId="14" numFmtId="174" xfId="0">
      <alignment horizontal="right" indent="0" shrinkToFit="false" textRotation="0" vertical="bottom" wrapText="false"/>
    </xf>
    <xf applyAlignment="true" applyBorder="true" applyFont="true" applyProtection="false" borderId="28" fillId="0" fontId="14" numFmtId="174" xfId="0">
      <alignment horizontal="right" indent="0" shrinkToFit="false" textRotation="0" vertical="bottom" wrapText="false"/>
    </xf>
    <xf applyAlignment="false" applyBorder="true" applyFont="true" applyProtection="false" borderId="34" fillId="0" fontId="13" numFmtId="174" xfId="0"/>
    <xf applyAlignment="false" applyBorder="true" applyFont="true" applyProtection="false" borderId="0" fillId="0" fontId="13" numFmtId="174" xfId="0"/>
    <xf applyAlignment="false" applyBorder="true" applyFont="false" applyProtection="false" borderId="35" fillId="0" fontId="0" numFmtId="164" xfId="0"/>
    <xf applyAlignment="true" applyBorder="true" applyFont="true" applyProtection="false" borderId="36" fillId="0" fontId="18" numFmtId="164" xfId="0">
      <alignment horizontal="center" indent="0" shrinkToFit="false" textRotation="0" vertical="bottom" wrapText="false"/>
    </xf>
    <xf applyAlignment="false" applyBorder="true" applyFont="true" applyProtection="false" borderId="24" fillId="0" fontId="5" numFmtId="164" xfId="0"/>
    <xf applyAlignment="false" applyBorder="true" applyFont="true" applyProtection="false" borderId="30" fillId="0" fontId="5" numFmtId="164" xfId="0"/>
    <xf applyAlignment="false" applyBorder="true" applyFont="true" applyProtection="false" borderId="29" fillId="0" fontId="5" numFmtId="164" xfId="0"/>
    <xf applyAlignment="false" applyBorder="true" applyFont="true" applyProtection="false" borderId="35" fillId="0" fontId="19" numFmtId="164" xfId="0"/>
    <xf applyAlignment="true" applyBorder="true" applyFont="true" applyProtection="false" borderId="24" fillId="0" fontId="5" numFmtId="164" xfId="0">
      <alignment horizontal="center" indent="0" shrinkToFit="false" textRotation="0" vertical="bottom" wrapText="false"/>
    </xf>
    <xf applyAlignment="true" applyBorder="true" applyFont="true" applyProtection="false" borderId="29" fillId="0" fontId="5" numFmtId="164" xfId="0">
      <alignment horizontal="center" indent="0" shrinkToFit="false" textRotation="0" vertical="bottom" wrapText="false"/>
    </xf>
    <xf applyAlignment="false" applyBorder="true" applyFont="true" applyProtection="false" borderId="26" fillId="0" fontId="5" numFmtId="164" xfId="0"/>
    <xf applyAlignment="false" applyBorder="true" applyFont="true" applyProtection="false" borderId="0" fillId="0" fontId="5" numFmtId="164" xfId="0"/>
    <xf applyAlignment="false" applyBorder="true" applyFont="true" applyProtection="false" borderId="27" fillId="0" fontId="5" numFmtId="164" xfId="0"/>
    <xf applyAlignment="false" applyBorder="true" applyFont="true" applyProtection="false" borderId="24" fillId="0" fontId="16" numFmtId="174" xfId="0"/>
    <xf applyAlignment="false" applyBorder="true" applyFont="true" applyProtection="false" borderId="29" fillId="0" fontId="14" numFmtId="174" xfId="0"/>
    <xf applyAlignment="true" applyBorder="true" applyFont="true" applyProtection="false" borderId="26" fillId="0" fontId="5" numFmtId="164" xfId="0">
      <alignment horizontal="center" indent="0" shrinkToFit="false" textRotation="0" vertical="bottom" wrapText="false"/>
    </xf>
    <xf applyAlignment="true" applyBorder="true" applyFont="true" applyProtection="false" borderId="27" fillId="0" fontId="5" numFmtId="164" xfId="0">
      <alignment horizontal="center" indent="0" shrinkToFit="false" textRotation="0" vertical="bottom" wrapText="false"/>
    </xf>
    <xf applyAlignment="false" applyBorder="true" applyFont="true" applyProtection="false" borderId="31" fillId="0" fontId="5" numFmtId="164" xfId="0"/>
    <xf applyAlignment="false" applyBorder="true" applyFont="true" applyProtection="false" borderId="32" fillId="0" fontId="5" numFmtId="164" xfId="0"/>
    <xf applyAlignment="false" applyBorder="true" applyFont="true" applyProtection="false" borderId="33" fillId="0" fontId="5" numFmtId="164" xfId="0"/>
    <xf applyAlignment="true" applyBorder="true" applyFont="true" applyProtection="false" borderId="32" fillId="0" fontId="5" numFmtId="164" xfId="0">
      <alignment horizontal="center" indent="0" shrinkToFit="false" textRotation="0" vertical="bottom" wrapText="false"/>
    </xf>
    <xf applyAlignment="true" applyBorder="true" applyFont="true" applyProtection="false" borderId="25" fillId="0" fontId="5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5" numFmtId="164" xfId="0"/>
    <xf applyAlignment="true" applyBorder="false" applyFont="true" applyProtection="false" borderId="0" fillId="0" fontId="20" numFmtId="164" xfId="0">
      <alignment horizontal="center" indent="0" shrinkToFit="false" textRotation="0" vertical="center" wrapText="false"/>
    </xf>
    <xf applyAlignment="false" applyBorder="true" applyFont="true" applyProtection="false" borderId="36" fillId="0" fontId="13" numFmtId="174" xfId="0"/>
    <xf applyAlignment="true" applyBorder="true" applyFont="true" applyProtection="false" borderId="37" fillId="0" fontId="21" numFmtId="164" xfId="0">
      <alignment horizontal="right" indent="0" shrinkToFit="false" textRotation="0" vertical="bottom" wrapText="false"/>
    </xf>
    <xf applyAlignment="true" applyBorder="true" applyFont="true" applyProtection="false" borderId="38" fillId="0" fontId="21" numFmtId="175" xfId="0">
      <alignment horizontal="center" indent="0" shrinkToFit="false" textRotation="0" vertical="bottom" wrapText="false"/>
    </xf>
    <xf applyAlignment="false" applyBorder="false" applyFont="true" applyProtection="false" borderId="0" fillId="4" fontId="22" numFmtId="164" xfId="0"/>
    <xf applyAlignment="false" applyBorder="false" applyFont="false" applyProtection="false" borderId="0" fillId="4" fontId="0" numFmtId="164" xfId="0"/>
    <xf applyAlignment="false" applyBorder="false" applyFont="true" applyProtection="false" borderId="0" fillId="5" fontId="22" numFmtId="164" xfId="0"/>
    <xf applyAlignment="false" applyBorder="false" applyFont="false" applyProtection="false" borderId="0" fillId="5" fontId="0" numFmtId="164" xfId="0"/>
    <xf applyAlignment="false" applyBorder="false" applyFont="true" applyProtection="false" borderId="0" fillId="4" fontId="0" numFmtId="164" xfId="0"/>
    <xf applyAlignment="false" applyBorder="false" applyFont="true" applyProtection="false" borderId="0" fillId="5" fontId="0" numFmtId="164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B3B3B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56.png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57.png"/>
</Relationships>
</file>

<file path=xl/drawings/_rels/drawing44.xml.rels><?xml version="1.0" encoding="UTF-8"?>
<Relationships xmlns="http://schemas.openxmlformats.org/package/2006/relationships"><Relationship Id="rId1" Type="http://schemas.openxmlformats.org/officeDocument/2006/relationships/image" Target="../media/image58.png"/>
</Relationships>
</file>

<file path=xl/drawings/_rels/drawing45.xml.rels><?xml version="1.0" encoding="UTF-8"?>
<Relationships xmlns="http://schemas.openxmlformats.org/package/2006/relationships"><Relationship Id="rId1" Type="http://schemas.openxmlformats.org/officeDocument/2006/relationships/image" Target="../media/image59.png"/><Relationship Id="rId2" Type="http://schemas.openxmlformats.org/officeDocument/2006/relationships/image" Target="../media/image60.png"/><Relationship Id="rId3" Type="http://schemas.openxmlformats.org/officeDocument/2006/relationships/image" Target="../media/image61.png"/>
</Relationships>
</file>

<file path=xl/drawings/_rels/drawing46.xml.rels><?xml version="1.0" encoding="UTF-8"?>
<Relationships xmlns="http://schemas.openxmlformats.org/package/2006/relationships"><Relationship Id="rId1" Type="http://schemas.openxmlformats.org/officeDocument/2006/relationships/image" Target="../media/image62.png"/>
</Relationships>
</file>

<file path=xl/drawings/_rels/drawing47.xml.rels><?xml version="1.0" encoding="UTF-8"?>
<Relationships xmlns="http://schemas.openxmlformats.org/package/2006/relationships"><Relationship Id="rId1" Type="http://schemas.openxmlformats.org/officeDocument/2006/relationships/image" Target="../media/image63.png"/>
</Relationships>
</file>

<file path=xl/drawings/drawing4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6</xdr:col>
      <xdr:colOff>217080</xdr:colOff>
      <xdr:row>72</xdr:row>
      <xdr:rowOff>40320</xdr:rowOff>
    </xdr:from>
    <xdr:to>
      <xdr:col>8</xdr:col>
      <xdr:colOff>570960</xdr:colOff>
      <xdr:row>83</xdr:row>
      <xdr:rowOff>120960</xdr:rowOff>
    </xdr:to>
    <xdr:pic>
      <xdr:nvPicPr>
        <xdr:cNvPr descr="" id="0" name="Picture 4"/>
        <xdr:cNvPicPr/>
      </xdr:nvPicPr>
      <xdr:blipFill>
        <a:blip r:embed="rId1"/>
        <a:stretch>
          <a:fillRect/>
        </a:stretch>
      </xdr:blipFill>
      <xdr:spPr>
        <a:xfrm>
          <a:off x="13144680" y="14868360"/>
          <a:ext cx="1693080" cy="186444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360</xdr:rowOff>
    </xdr:from>
    <xdr:to>
      <xdr:col>10</xdr:col>
      <xdr:colOff>481680</xdr:colOff>
      <xdr:row>38</xdr:row>
      <xdr:rowOff>18360</xdr:rowOff>
    </xdr:to>
    <xdr:pic>
      <xdr:nvPicPr>
        <xdr:cNvPr descr="" id="1" name="Graphics 1"/>
        <xdr:cNvPicPr/>
      </xdr:nvPicPr>
      <xdr:blipFill>
        <a:blip r:embed="rId1"/>
        <a:stretch>
          <a:fillRect/>
        </a:stretch>
      </xdr:blipFill>
      <xdr:spPr>
        <a:xfrm>
          <a:off x="0" y="360"/>
          <a:ext cx="8686800" cy="61722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360</xdr:colOff>
      <xdr:row>0</xdr:row>
      <xdr:rowOff>360</xdr:rowOff>
    </xdr:from>
    <xdr:to>
      <xdr:col>7</xdr:col>
      <xdr:colOff>624960</xdr:colOff>
      <xdr:row>35</xdr:row>
      <xdr:rowOff>82440</xdr:rowOff>
    </xdr:to>
    <xdr:pic>
      <xdr:nvPicPr>
        <xdr:cNvPr descr="" id="2" name="Graphics 6"/>
        <xdr:cNvPicPr/>
      </xdr:nvPicPr>
      <xdr:blipFill>
        <a:blip r:embed="rId1"/>
        <a:stretch>
          <a:fillRect/>
        </a:stretch>
      </xdr:blipFill>
      <xdr:spPr>
        <a:xfrm>
          <a:off x="360" y="360"/>
          <a:ext cx="6314760" cy="575028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4</xdr:col>
      <xdr:colOff>777960</xdr:colOff>
      <xdr:row>10</xdr:row>
      <xdr:rowOff>95760</xdr:rowOff>
    </xdr:from>
    <xdr:to>
      <xdr:col>10</xdr:col>
      <xdr:colOff>198000</xdr:colOff>
      <xdr:row>34</xdr:row>
      <xdr:rowOff>73440</xdr:rowOff>
    </xdr:to>
    <xdr:pic>
      <xdr:nvPicPr>
        <xdr:cNvPr descr="" id="3" name="Graphics 2"/>
        <xdr:cNvPicPr/>
      </xdr:nvPicPr>
      <xdr:blipFill>
        <a:blip r:embed="rId1"/>
        <a:stretch>
          <a:fillRect/>
        </a:stretch>
      </xdr:blipFill>
      <xdr:spPr>
        <a:xfrm>
          <a:off x="4029480" y="1715040"/>
          <a:ext cx="4297680" cy="386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93240</xdr:colOff>
      <xdr:row>35</xdr:row>
      <xdr:rowOff>110160</xdr:rowOff>
    </xdr:to>
    <xdr:clientData/>
  </xdr:twoCellAnchor>
  <xdr:twoCellAnchor editAs="oneCell">
    <xdr:from>
      <xdr:col>0</xdr:col>
      <xdr:colOff>65160</xdr:colOff>
      <xdr:row>0</xdr:row>
      <xdr:rowOff>0</xdr:rowOff>
    </xdr:from>
    <xdr:to>
      <xdr:col>10</xdr:col>
      <xdr:colOff>93240</xdr:colOff>
      <xdr:row>35</xdr:row>
      <xdr:rowOff>110160</xdr:rowOff>
    </xdr:to>
    <xdr:pic>
      <xdr:nvPicPr>
        <xdr:cNvPr descr="" id="4" name="Graphics 5"/>
        <xdr:cNvPicPr/>
      </xdr:nvPicPr>
      <xdr:blipFill>
        <a:blip r:embed="rId2"/>
        <a:stretch>
          <a:fillRect/>
        </a:stretch>
      </xdr:blipFill>
      <xdr:spPr>
        <a:xfrm>
          <a:off x="65160" y="0"/>
          <a:ext cx="8157240" cy="5778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22680</xdr:rowOff>
    </xdr:from>
    <xdr:to>
      <xdr:col>5</xdr:col>
      <xdr:colOff>233280</xdr:colOff>
      <xdr:row>31</xdr:row>
      <xdr:rowOff>162360</xdr:rowOff>
    </xdr:to>
    <xdr:pic>
      <xdr:nvPicPr>
        <xdr:cNvPr descr="" id="5" name="Graphics 2"/>
        <xdr:cNvPicPr/>
      </xdr:nvPicPr>
      <xdr:blipFill>
        <a:blip r:embed="rId3"/>
        <a:stretch>
          <a:fillRect/>
        </a:stretch>
      </xdr:blipFill>
      <xdr:spPr>
        <a:xfrm>
          <a:off x="0" y="1317960"/>
          <a:ext cx="4297680" cy="38646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6</xdr:col>
      <xdr:colOff>226440</xdr:colOff>
      <xdr:row>35</xdr:row>
      <xdr:rowOff>132480</xdr:rowOff>
    </xdr:to>
    <xdr:pic>
      <xdr:nvPicPr>
        <xdr:cNvPr descr="" id="6" name="Graphics 4"/>
        <xdr:cNvPicPr/>
      </xdr:nvPicPr>
      <xdr:blipFill>
        <a:blip r:embed="rId1"/>
        <a:stretch>
          <a:fillRect/>
        </a:stretch>
      </xdr:blipFill>
      <xdr:spPr>
        <a:xfrm>
          <a:off x="0" y="0"/>
          <a:ext cx="5103720" cy="580068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360</xdr:colOff>
      <xdr:row>0</xdr:row>
      <xdr:rowOff>360</xdr:rowOff>
    </xdr:from>
    <xdr:to>
      <xdr:col>7</xdr:col>
      <xdr:colOff>205200</xdr:colOff>
      <xdr:row>34</xdr:row>
      <xdr:rowOff>132840</xdr:rowOff>
    </xdr:to>
    <xdr:pic>
      <xdr:nvPicPr>
        <xdr:cNvPr descr="" id="7" name="Graphics 3"/>
        <xdr:cNvPicPr/>
      </xdr:nvPicPr>
      <xdr:blipFill>
        <a:blip r:embed="rId1"/>
        <a:stretch>
          <a:fillRect/>
        </a:stretch>
      </xdr:blipFill>
      <xdr:spPr>
        <a:xfrm>
          <a:off x="360" y="360"/>
          <a:ext cx="5895000" cy="563868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arroweurope.com/" TargetMode="Externa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46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4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://www.futureelectronics.com/en/Technologies/Franchised/Product.aspx?ProductID=APA450-FG256ACT" TargetMode="External"/><Relationship Id="rId2" Type="http://schemas.openxmlformats.org/officeDocument/2006/relationships/hyperlink" Target="http://www.arroweurope.com/" TargetMode="External"/><Relationship Id="rId3" Type="http://schemas.openxmlformats.org/officeDocument/2006/relationships/hyperlink" Target="http://www.zdic.com/PartDetail.aspx?PartID=1093689" TargetMode="External"/><Relationship Id="rId4" Type="http://schemas.openxmlformats.org/officeDocument/2006/relationships/hyperlink" Target="http://it.mouser.com/Search/Refine.aspx?Keyword=apa450+fg256" TargetMode="Externa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44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4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8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0" width="82.6745098039216"/>
    <col collapsed="false" hidden="false" max="2" min="2" style="0" width="23.3176470588235"/>
    <col collapsed="false" hidden="false" max="3" min="3" style="0" width="37.8156862745098"/>
    <col collapsed="false" hidden="false" max="4" min="4" style="0" width="7.93333333333333"/>
    <col collapsed="false" hidden="false" max="5" min="5" style="0" width="24.3294117647059"/>
    <col collapsed="false" hidden="false" max="6" min="6" style="0" width="8.54509803921569"/>
    <col collapsed="false" hidden="false" max="7" min="7" style="0" width="8.45490196078431"/>
    <col collapsed="false" hidden="false" max="8" min="8" style="0" width="11.7294117647059"/>
    <col collapsed="false" hidden="false" max="1025" min="9" style="0" width="8.5921568627451"/>
  </cols>
  <sheetData>
    <row collapsed="false" customFormat="false" customHeight="false" hidden="false" ht="12.8" outlineLevel="0" r="1">
      <c r="A1" s="1"/>
      <c r="B1" s="2"/>
      <c r="C1" s="2"/>
      <c r="D1" s="3"/>
      <c r="E1" s="4"/>
      <c r="F1" s="5"/>
      <c r="G1" s="5"/>
      <c r="H1" s="5"/>
    </row>
    <row collapsed="false" customFormat="false" customHeight="false" hidden="false" ht="29.6" outlineLevel="0" r="2">
      <c r="A2" s="6" t="s">
        <v>0</v>
      </c>
      <c r="B2" s="4"/>
      <c r="C2" s="7"/>
      <c r="D2" s="8"/>
      <c r="E2" s="4"/>
      <c r="F2" s="5"/>
      <c r="G2" s="5"/>
      <c r="H2" s="5"/>
    </row>
    <row collapsed="false" customFormat="false" customHeight="false" hidden="false" ht="12.8" outlineLevel="0" r="3">
      <c r="A3" s="9" t="s">
        <v>1</v>
      </c>
      <c r="B3" s="4"/>
      <c r="C3" s="10" t="s">
        <v>2</v>
      </c>
      <c r="D3" s="11"/>
      <c r="E3" s="4"/>
      <c r="F3" s="5"/>
      <c r="G3" s="5"/>
      <c r="H3" s="5"/>
    </row>
    <row collapsed="false" customFormat="false" customHeight="false" hidden="false" ht="12.8" outlineLevel="0" r="4">
      <c r="A4" s="9" t="s">
        <v>3</v>
      </c>
      <c r="B4" s="4"/>
      <c r="C4" s="12" t="s">
        <v>2</v>
      </c>
      <c r="D4" s="11"/>
      <c r="E4" s="4"/>
      <c r="F4" s="5"/>
      <c r="G4" s="5"/>
      <c r="H4" s="5"/>
    </row>
    <row collapsed="false" customFormat="false" customHeight="false" hidden="false" ht="12.8" outlineLevel="0" r="5">
      <c r="A5" s="9" t="s">
        <v>4</v>
      </c>
      <c r="B5" s="4"/>
      <c r="C5" s="13" t="s">
        <v>5</v>
      </c>
      <c r="D5" s="11"/>
      <c r="E5" s="4"/>
      <c r="F5" s="5"/>
      <c r="G5" s="5"/>
      <c r="H5" s="5"/>
    </row>
    <row collapsed="false" customFormat="false" customHeight="false" hidden="false" ht="12.8" outlineLevel="0" r="6">
      <c r="A6" s="14"/>
      <c r="B6" s="13"/>
      <c r="C6" s="15"/>
      <c r="D6" s="16"/>
      <c r="E6" s="4"/>
      <c r="F6" s="5"/>
      <c r="G6" s="5"/>
      <c r="H6" s="5"/>
    </row>
    <row collapsed="false" customFormat="false" customHeight="false" hidden="false" ht="12.8" outlineLevel="0" r="7">
      <c r="A7" s="17" t="s">
        <v>6</v>
      </c>
      <c r="B7" s="15" t="s">
        <v>7</v>
      </c>
      <c r="C7" s="15" t="s">
        <v>8</v>
      </c>
      <c r="D7" s="11"/>
      <c r="E7" s="18"/>
      <c r="F7" s="5"/>
      <c r="G7" s="5"/>
      <c r="H7" s="5"/>
    </row>
    <row collapsed="false" customFormat="false" customHeight="false" hidden="false" ht="12.8" outlineLevel="0" r="8">
      <c r="A8" s="19" t="s">
        <v>9</v>
      </c>
      <c r="B8" s="20" t="inlineStr">
        <f aca="true">TODAY()</f>
        <is>
          <t/>
        </is>
      </c>
      <c r="C8" s="21" t="inlineStr">
        <f aca="true">NOW()</f>
        <is>
          <t/>
        </is>
      </c>
      <c r="D8" s="11"/>
      <c r="E8" s="18"/>
      <c r="F8" s="5"/>
      <c r="G8" s="5"/>
      <c r="H8" s="5"/>
    </row>
    <row collapsed="false" customFormat="false" customHeight="false" hidden="false" ht="12.8" outlineLevel="0" r="9">
      <c r="A9" s="17"/>
      <c r="B9" s="22"/>
      <c r="C9" s="22"/>
      <c r="D9" s="11"/>
      <c r="E9" s="4"/>
      <c r="F9" s="5"/>
      <c r="G9" s="5"/>
      <c r="H9" s="5"/>
    </row>
    <row collapsed="false" customFormat="false" customHeight="false" hidden="false" ht="12.8" outlineLevel="0" r="10">
      <c r="A10" s="19"/>
      <c r="B10" s="4"/>
      <c r="C10" s="4"/>
      <c r="D10" s="11"/>
      <c r="E10" s="4"/>
      <c r="F10" s="5"/>
      <c r="G10" s="5"/>
      <c r="H10" s="5"/>
    </row>
    <row collapsed="false" customFormat="false" customHeight="false" hidden="false" ht="12.8" outlineLevel="0" r="11">
      <c r="A11" s="23" t="s">
        <v>10</v>
      </c>
      <c r="B11" s="24" t="s">
        <v>11</v>
      </c>
      <c r="C11" s="24" t="s">
        <v>12</v>
      </c>
      <c r="D11" s="23" t="s">
        <v>13</v>
      </c>
      <c r="E11" s="23" t="s">
        <v>14</v>
      </c>
      <c r="F11" s="23" t="s">
        <v>15</v>
      </c>
      <c r="G11" s="23" t="s">
        <v>16</v>
      </c>
      <c r="H11" s="23" t="s">
        <v>17</v>
      </c>
    </row>
    <row collapsed="false" customFormat="false" customHeight="false" hidden="false" ht="12.8" outlineLevel="0" r="12">
      <c r="A12" s="25" t="s">
        <v>18</v>
      </c>
      <c r="B12" s="26" t="s">
        <v>19</v>
      </c>
      <c r="C12" s="26" t="s">
        <v>20</v>
      </c>
      <c r="D12" s="27" t="n">
        <v>5</v>
      </c>
      <c r="E12" s="28" t="n">
        <v>1688520</v>
      </c>
      <c r="F12" s="29" t="s">
        <v>21</v>
      </c>
      <c r="G12" s="30" t="n">
        <v>0.61</v>
      </c>
      <c r="H12" s="31" t="n">
        <f aca="false">D12*G12</f>
        <v>3.05</v>
      </c>
    </row>
    <row collapsed="false" customFormat="false" customHeight="false" hidden="false" ht="12.8" outlineLevel="0" r="13">
      <c r="A13" s="25" t="s">
        <v>22</v>
      </c>
      <c r="B13" s="26" t="s">
        <v>23</v>
      </c>
      <c r="C13" s="26" t="s">
        <v>20</v>
      </c>
      <c r="D13" s="27" t="n">
        <v>106</v>
      </c>
      <c r="E13" s="28" t="n">
        <v>1688523</v>
      </c>
      <c r="F13" s="29" t="s">
        <v>21</v>
      </c>
      <c r="G13" s="30" t="n">
        <v>0.48</v>
      </c>
      <c r="H13" s="31" t="n">
        <f aca="false">D13*G13</f>
        <v>50.88</v>
      </c>
    </row>
    <row collapsed="false" customFormat="false" customHeight="false" hidden="false" ht="12.8" outlineLevel="0" r="14">
      <c r="A14" s="25" t="s">
        <v>24</v>
      </c>
      <c r="B14" s="26" t="s">
        <v>25</v>
      </c>
      <c r="C14" s="26" t="s">
        <v>26</v>
      </c>
      <c r="D14" s="27" t="n">
        <v>12</v>
      </c>
      <c r="E14" s="28" t="n">
        <v>1641622</v>
      </c>
      <c r="F14" s="29" t="s">
        <v>21</v>
      </c>
      <c r="G14" s="30" t="n">
        <v>1.47</v>
      </c>
      <c r="H14" s="31" t="n">
        <f aca="false">D14*G14</f>
        <v>17.64</v>
      </c>
    </row>
    <row collapsed="false" customFormat="false" customHeight="false" hidden="false" ht="12.8" outlineLevel="0" r="15">
      <c r="A15" s="25" t="s">
        <v>27</v>
      </c>
      <c r="B15" s="26" t="s">
        <v>28</v>
      </c>
      <c r="C15" s="26" t="s">
        <v>20</v>
      </c>
      <c r="D15" s="27" t="n">
        <v>20</v>
      </c>
      <c r="E15" s="28" t="n">
        <v>1457726</v>
      </c>
      <c r="F15" s="29" t="s">
        <v>21</v>
      </c>
      <c r="G15" s="30" t="n">
        <v>0.28</v>
      </c>
      <c r="H15" s="31" t="n">
        <f aca="false">D15*G15</f>
        <v>5.6</v>
      </c>
    </row>
    <row collapsed="false" customFormat="false" customHeight="false" hidden="false" ht="12.8" outlineLevel="0" r="16">
      <c r="A16" s="25" t="s">
        <v>29</v>
      </c>
      <c r="B16" s="26" t="s">
        <v>30</v>
      </c>
      <c r="C16" s="26" t="s">
        <v>20</v>
      </c>
      <c r="D16" s="27" t="n">
        <v>2</v>
      </c>
      <c r="E16" s="28" t="n">
        <v>1414606</v>
      </c>
      <c r="F16" s="29" t="s">
        <v>21</v>
      </c>
      <c r="G16" s="30" t="n">
        <v>0.051</v>
      </c>
      <c r="H16" s="31" t="n">
        <f aca="false">D16*G16</f>
        <v>0.102</v>
      </c>
    </row>
    <row collapsed="false" customFormat="false" customHeight="false" hidden="false" ht="12.8" outlineLevel="0" r="17">
      <c r="A17" s="25" t="s">
        <v>31</v>
      </c>
      <c r="B17" s="26" t="s">
        <v>23</v>
      </c>
      <c r="C17" s="26"/>
      <c r="D17" s="27" t="n">
        <v>22</v>
      </c>
      <c r="E17" s="32" t="s">
        <v>32</v>
      </c>
      <c r="F17" s="33" t="s">
        <v>21</v>
      </c>
      <c r="G17" s="34" t="n">
        <v>0.2</v>
      </c>
      <c r="H17" s="35" t="n">
        <f aca="false">D17*G17</f>
        <v>4.4</v>
      </c>
    </row>
    <row collapsed="false" customFormat="false" customHeight="false" hidden="false" ht="12.8" outlineLevel="0" r="18">
      <c r="A18" s="25" t="s">
        <v>31</v>
      </c>
      <c r="B18" s="26" t="s">
        <v>33</v>
      </c>
      <c r="C18" s="26" t="s">
        <v>34</v>
      </c>
      <c r="D18" s="27" t="n">
        <v>2</v>
      </c>
      <c r="E18" s="28" t="n">
        <v>1582743</v>
      </c>
      <c r="F18" s="29" t="s">
        <v>21</v>
      </c>
      <c r="G18" s="30" t="n">
        <v>0.36</v>
      </c>
      <c r="H18" s="31" t="n">
        <f aca="false">D18*G18</f>
        <v>0.72</v>
      </c>
    </row>
    <row collapsed="false" customFormat="false" customHeight="false" hidden="false" ht="12.8" outlineLevel="0" r="19">
      <c r="A19" s="25" t="s">
        <v>31</v>
      </c>
      <c r="B19" s="26" t="s">
        <v>35</v>
      </c>
      <c r="C19" s="26" t="s">
        <v>20</v>
      </c>
      <c r="D19" s="27" t="n">
        <v>1</v>
      </c>
      <c r="E19" s="28" t="n">
        <v>578174</v>
      </c>
      <c r="F19" s="29" t="s">
        <v>21</v>
      </c>
      <c r="G19" s="30" t="n">
        <v>0.11</v>
      </c>
      <c r="H19" s="31" t="n">
        <f aca="false">D19*G19</f>
        <v>0.11</v>
      </c>
    </row>
    <row collapsed="false" customFormat="false" customHeight="false" hidden="false" ht="12.8" outlineLevel="0" r="20">
      <c r="A20" s="25" t="s">
        <v>31</v>
      </c>
      <c r="B20" s="26" t="s">
        <v>36</v>
      </c>
      <c r="C20" s="26" t="s">
        <v>26</v>
      </c>
      <c r="D20" s="27" t="n">
        <v>4</v>
      </c>
      <c r="E20" s="28" t="s">
        <v>37</v>
      </c>
      <c r="F20" s="29" t="s">
        <v>38</v>
      </c>
      <c r="G20" s="30" t="n">
        <v>2.846</v>
      </c>
      <c r="H20" s="31" t="n">
        <f aca="false">D20*G20</f>
        <v>11.384</v>
      </c>
    </row>
    <row collapsed="false" customFormat="false" customHeight="false" hidden="false" ht="12.8" outlineLevel="0" r="21">
      <c r="A21" s="25" t="s">
        <v>39</v>
      </c>
      <c r="B21" s="26" t="s">
        <v>40</v>
      </c>
      <c r="C21" s="26" t="s">
        <v>40</v>
      </c>
      <c r="D21" s="27" t="n">
        <v>3</v>
      </c>
      <c r="E21" s="36" t="n">
        <v>251066</v>
      </c>
      <c r="F21" s="37" t="s">
        <v>41</v>
      </c>
      <c r="G21" s="38" t="n">
        <v>1.25</v>
      </c>
      <c r="H21" s="39" t="n">
        <f aca="false">D21*G21</f>
        <v>3.75</v>
      </c>
    </row>
    <row collapsed="false" customFormat="false" customHeight="false" hidden="false" ht="12.8" outlineLevel="0" r="22">
      <c r="A22" s="25" t="s">
        <v>42</v>
      </c>
      <c r="B22" s="26" t="s">
        <v>43</v>
      </c>
      <c r="C22" s="26" t="s">
        <v>44</v>
      </c>
      <c r="D22" s="27" t="n">
        <v>1</v>
      </c>
      <c r="E22" s="36" t="n">
        <v>1258664</v>
      </c>
      <c r="F22" s="37" t="s">
        <v>21</v>
      </c>
      <c r="G22" s="38" t="n">
        <v>16.14</v>
      </c>
      <c r="H22" s="39" t="n">
        <f aca="false">D22*G22</f>
        <v>16.14</v>
      </c>
    </row>
    <row collapsed="false" customFormat="false" customHeight="false" hidden="false" ht="12.8" outlineLevel="0" r="23">
      <c r="A23" s="25" t="s">
        <v>45</v>
      </c>
      <c r="B23" s="26" t="s">
        <v>46</v>
      </c>
      <c r="C23" s="26" t="s">
        <v>47</v>
      </c>
      <c r="D23" s="27" t="n">
        <v>1</v>
      </c>
      <c r="E23" s="28" t="n">
        <v>1346693</v>
      </c>
      <c r="F23" s="29" t="s">
        <v>21</v>
      </c>
      <c r="G23" s="30" t="n">
        <v>6.34</v>
      </c>
      <c r="H23" s="31" t="n">
        <f aca="false">D23*G23</f>
        <v>6.34</v>
      </c>
    </row>
    <row collapsed="false" customFormat="false" customHeight="false" hidden="false" ht="13.45" outlineLevel="0" r="24">
      <c r="A24" s="25" t="s">
        <v>48</v>
      </c>
      <c r="B24" s="40" t="s">
        <v>49</v>
      </c>
      <c r="C24" s="40" t="s">
        <v>50</v>
      </c>
      <c r="D24" s="41" t="n">
        <v>2</v>
      </c>
      <c r="E24" s="42" t="s">
        <v>51</v>
      </c>
      <c r="F24" s="43" t="s">
        <v>52</v>
      </c>
      <c r="G24" s="44" t="n">
        <v>10</v>
      </c>
      <c r="H24" s="45" t="n">
        <f aca="false">D24*G24</f>
        <v>20</v>
      </c>
      <c r="I24" s="46" t="s">
        <v>53</v>
      </c>
    </row>
    <row collapsed="false" customFormat="false" customHeight="false" hidden="false" ht="12.8" outlineLevel="0" r="25">
      <c r="A25" s="25" t="s">
        <v>54</v>
      </c>
      <c r="B25" s="26" t="s">
        <v>55</v>
      </c>
      <c r="C25" s="26" t="s">
        <v>56</v>
      </c>
      <c r="D25" s="27" t="n">
        <v>4</v>
      </c>
      <c r="E25" s="36" t="s">
        <v>32</v>
      </c>
      <c r="F25" s="29" t="s">
        <v>21</v>
      </c>
      <c r="G25" s="38" t="n">
        <v>0.33</v>
      </c>
      <c r="H25" s="31" t="n">
        <f aca="false">D25*G25</f>
        <v>1.32</v>
      </c>
    </row>
    <row collapsed="false" customFormat="false" customHeight="false" hidden="false" ht="12.8" outlineLevel="0" r="26">
      <c r="A26" s="25" t="s">
        <v>54</v>
      </c>
      <c r="B26" s="26" t="s">
        <v>57</v>
      </c>
      <c r="C26" s="26" t="s">
        <v>58</v>
      </c>
      <c r="D26" s="27" t="n">
        <v>1</v>
      </c>
      <c r="E26" s="36" t="n">
        <v>1798966</v>
      </c>
      <c r="F26" s="37" t="s">
        <v>21</v>
      </c>
      <c r="G26" s="38" t="n">
        <v>0.33</v>
      </c>
      <c r="H26" s="39" t="n">
        <f aca="false">D26*G26</f>
        <v>0.33</v>
      </c>
    </row>
    <row collapsed="false" customFormat="false" customHeight="false" hidden="false" ht="12.8" outlineLevel="0" r="27">
      <c r="A27" s="25" t="s">
        <v>54</v>
      </c>
      <c r="B27" s="26" t="s">
        <v>59</v>
      </c>
      <c r="C27" s="26" t="s">
        <v>60</v>
      </c>
      <c r="D27" s="27" t="n">
        <v>1</v>
      </c>
      <c r="E27" s="36" t="n">
        <v>1798966</v>
      </c>
      <c r="F27" s="37" t="s">
        <v>21</v>
      </c>
      <c r="G27" s="38" t="n">
        <v>0.33</v>
      </c>
      <c r="H27" s="39" t="n">
        <f aca="false">D27*G27</f>
        <v>0.33</v>
      </c>
    </row>
    <row collapsed="false" customFormat="false" customHeight="false" hidden="false" ht="12.8" outlineLevel="0" r="28">
      <c r="A28" s="25" t="s">
        <v>54</v>
      </c>
      <c r="B28" s="26" t="s">
        <v>61</v>
      </c>
      <c r="C28" s="26" t="s">
        <v>62</v>
      </c>
      <c r="D28" s="27" t="n">
        <v>1</v>
      </c>
      <c r="E28" s="36" t="s">
        <v>32</v>
      </c>
      <c r="F28" s="29" t="s">
        <v>21</v>
      </c>
      <c r="G28" s="38" t="n">
        <v>0.33</v>
      </c>
      <c r="H28" s="31" t="n">
        <f aca="false">D28*G28</f>
        <v>0.33</v>
      </c>
    </row>
    <row collapsed="false" customFormat="false" customHeight="false" hidden="false" ht="12.8" outlineLevel="0" r="29">
      <c r="A29" s="25" t="s">
        <v>63</v>
      </c>
      <c r="B29" s="26" t="s">
        <v>64</v>
      </c>
      <c r="C29" s="26" t="s">
        <v>65</v>
      </c>
      <c r="D29" s="27" t="n">
        <v>2</v>
      </c>
      <c r="E29" s="36" t="s">
        <v>66</v>
      </c>
      <c r="F29" s="29" t="s">
        <v>38</v>
      </c>
      <c r="G29" s="30" t="n">
        <v>1.4284</v>
      </c>
      <c r="H29" s="31" t="n">
        <f aca="false">D29*G29</f>
        <v>2.8568</v>
      </c>
    </row>
    <row collapsed="false" customFormat="false" customHeight="false" hidden="false" ht="12.8" outlineLevel="0" r="30">
      <c r="A30" s="25" t="s">
        <v>67</v>
      </c>
      <c r="B30" s="26" t="s">
        <v>68</v>
      </c>
      <c r="C30" s="26" t="s">
        <v>69</v>
      </c>
      <c r="D30" s="27" t="n">
        <v>8</v>
      </c>
      <c r="E30" s="36" t="s">
        <v>70</v>
      </c>
      <c r="F30" s="37" t="s">
        <v>21</v>
      </c>
      <c r="G30" s="38" t="n">
        <v>0.61</v>
      </c>
      <c r="H30" s="39" t="n">
        <f aca="false">D30*G30</f>
        <v>4.88</v>
      </c>
    </row>
    <row collapsed="false" customFormat="false" customHeight="false" hidden="false" ht="12.8" outlineLevel="0" r="31">
      <c r="A31" s="25" t="s">
        <v>71</v>
      </c>
      <c r="B31" s="26" t="s">
        <v>72</v>
      </c>
      <c r="C31" s="26" t="s">
        <v>73</v>
      </c>
      <c r="D31" s="27" t="n">
        <v>2</v>
      </c>
      <c r="E31" s="28" t="s">
        <v>74</v>
      </c>
      <c r="F31" s="29" t="s">
        <v>21</v>
      </c>
      <c r="G31" s="30" t="n">
        <v>0.133</v>
      </c>
      <c r="H31" s="31" t="n">
        <f aca="false">D31*G31</f>
        <v>0.266</v>
      </c>
    </row>
    <row collapsed="false" customFormat="false" customHeight="false" hidden="false" ht="12.8" outlineLevel="0" r="32">
      <c r="A32" s="25" t="s">
        <v>75</v>
      </c>
      <c r="B32" s="26" t="s">
        <v>76</v>
      </c>
      <c r="C32" s="26" t="s">
        <v>77</v>
      </c>
      <c r="D32" s="27" t="n">
        <v>20</v>
      </c>
      <c r="E32" s="36" t="s">
        <v>32</v>
      </c>
      <c r="F32" s="37" t="s">
        <v>21</v>
      </c>
      <c r="G32" s="38" t="n">
        <v>0.2</v>
      </c>
      <c r="H32" s="39" t="n">
        <f aca="false">D32*G32</f>
        <v>4</v>
      </c>
    </row>
    <row collapsed="false" customFormat="false" customHeight="false" hidden="false" ht="12.8" outlineLevel="0" r="33">
      <c r="A33" s="25" t="s">
        <v>78</v>
      </c>
      <c r="B33" s="26" t="s">
        <v>79</v>
      </c>
      <c r="C33" s="26" t="s">
        <v>77</v>
      </c>
      <c r="D33" s="27" t="n">
        <v>13</v>
      </c>
      <c r="E33" s="36" t="s">
        <v>32</v>
      </c>
      <c r="F33" s="37" t="s">
        <v>21</v>
      </c>
      <c r="G33" s="38" t="n">
        <v>0.2</v>
      </c>
      <c r="H33" s="39" t="n">
        <f aca="false">D33*G33</f>
        <v>2.6</v>
      </c>
    </row>
    <row collapsed="false" customFormat="false" customHeight="false" hidden="false" ht="12.8" outlineLevel="0" r="34">
      <c r="A34" s="25" t="s">
        <v>80</v>
      </c>
      <c r="B34" s="26" t="s">
        <v>81</v>
      </c>
      <c r="C34" s="26" t="s">
        <v>77</v>
      </c>
      <c r="D34" s="27" t="n">
        <v>9</v>
      </c>
      <c r="E34" s="36" t="s">
        <v>32</v>
      </c>
      <c r="F34" s="37" t="s">
        <v>21</v>
      </c>
      <c r="G34" s="38" t="n">
        <v>0.2</v>
      </c>
      <c r="H34" s="39" t="n">
        <f aca="false">D34*G34</f>
        <v>1.8</v>
      </c>
    </row>
    <row collapsed="false" customFormat="false" customHeight="false" hidden="false" ht="12.8" outlineLevel="0" r="35">
      <c r="A35" s="25" t="s">
        <v>82</v>
      </c>
      <c r="B35" s="26" t="s">
        <v>83</v>
      </c>
      <c r="C35" s="26" t="s">
        <v>77</v>
      </c>
      <c r="D35" s="27" t="n">
        <v>2</v>
      </c>
      <c r="E35" s="36" t="s">
        <v>32</v>
      </c>
      <c r="F35" s="37" t="s">
        <v>21</v>
      </c>
      <c r="G35" s="38" t="n">
        <v>0.2</v>
      </c>
      <c r="H35" s="39" t="n">
        <f aca="false">D35*G35</f>
        <v>0.4</v>
      </c>
    </row>
    <row collapsed="false" customFormat="false" customHeight="false" hidden="false" ht="12.8" outlineLevel="0" r="36">
      <c r="A36" s="25" t="s">
        <v>84</v>
      </c>
      <c r="B36" s="26" t="s">
        <v>85</v>
      </c>
      <c r="C36" s="26" t="s">
        <v>77</v>
      </c>
      <c r="D36" s="27" t="n">
        <v>24</v>
      </c>
      <c r="E36" s="36" t="s">
        <v>32</v>
      </c>
      <c r="F36" s="37" t="s">
        <v>21</v>
      </c>
      <c r="G36" s="38" t="n">
        <v>0.2</v>
      </c>
      <c r="H36" s="39" t="n">
        <f aca="false">D36*G36</f>
        <v>4.8</v>
      </c>
    </row>
    <row collapsed="false" customFormat="false" customHeight="false" hidden="false" ht="12.8" outlineLevel="0" r="37">
      <c r="A37" s="25" t="s">
        <v>86</v>
      </c>
      <c r="B37" s="26" t="s">
        <v>87</v>
      </c>
      <c r="C37" s="26" t="s">
        <v>77</v>
      </c>
      <c r="D37" s="27" t="n">
        <v>10</v>
      </c>
      <c r="E37" s="36" t="s">
        <v>32</v>
      </c>
      <c r="F37" s="37" t="s">
        <v>21</v>
      </c>
      <c r="G37" s="38" t="n">
        <v>0.2</v>
      </c>
      <c r="H37" s="39" t="n">
        <f aca="false">D37*G37</f>
        <v>2</v>
      </c>
    </row>
    <row collapsed="false" customFormat="false" customHeight="false" hidden="false" ht="12.8" outlineLevel="0" r="38">
      <c r="A38" s="25" t="s">
        <v>88</v>
      </c>
      <c r="B38" s="26" t="s">
        <v>89</v>
      </c>
      <c r="C38" s="26" t="s">
        <v>77</v>
      </c>
      <c r="D38" s="27" t="n">
        <v>10</v>
      </c>
      <c r="E38" s="36" t="s">
        <v>32</v>
      </c>
      <c r="F38" s="37" t="s">
        <v>21</v>
      </c>
      <c r="G38" s="38" t="n">
        <v>0.2</v>
      </c>
      <c r="H38" s="39" t="n">
        <f aca="false">D38*G38</f>
        <v>2</v>
      </c>
    </row>
    <row collapsed="false" customFormat="false" customHeight="false" hidden="false" ht="12.8" outlineLevel="0" r="39">
      <c r="A39" s="25" t="s">
        <v>90</v>
      </c>
      <c r="B39" s="26" t="s">
        <v>91</v>
      </c>
      <c r="C39" s="26" t="s">
        <v>77</v>
      </c>
      <c r="D39" s="27" t="n">
        <v>3</v>
      </c>
      <c r="E39" s="36" t="s">
        <v>32</v>
      </c>
      <c r="F39" s="37" t="s">
        <v>21</v>
      </c>
      <c r="G39" s="38" t="n">
        <v>0.2</v>
      </c>
      <c r="H39" s="39" t="n">
        <f aca="false">D39*G39</f>
        <v>0.6</v>
      </c>
    </row>
    <row collapsed="false" customFormat="false" customHeight="false" hidden="false" ht="12.8" outlineLevel="0" r="40">
      <c r="A40" s="25" t="s">
        <v>90</v>
      </c>
      <c r="B40" s="26" t="s">
        <v>92</v>
      </c>
      <c r="C40" s="26" t="s">
        <v>77</v>
      </c>
      <c r="D40" s="27" t="n">
        <v>2</v>
      </c>
      <c r="E40" s="36" t="s">
        <v>32</v>
      </c>
      <c r="F40" s="37" t="s">
        <v>21</v>
      </c>
      <c r="G40" s="38" t="n">
        <v>0.2</v>
      </c>
      <c r="H40" s="39" t="n">
        <f aca="false">D40*G40</f>
        <v>0.4</v>
      </c>
    </row>
    <row collapsed="false" customFormat="false" customHeight="false" hidden="false" ht="12.8" outlineLevel="0" r="41">
      <c r="A41" s="25" t="s">
        <v>90</v>
      </c>
      <c r="B41" s="26" t="s">
        <v>76</v>
      </c>
      <c r="C41" s="26"/>
      <c r="D41" s="27" t="n">
        <v>49</v>
      </c>
      <c r="E41" s="32" t="s">
        <v>32</v>
      </c>
      <c r="F41" s="33" t="s">
        <v>21</v>
      </c>
      <c r="G41" s="34" t="n">
        <v>0.2</v>
      </c>
      <c r="H41" s="35" t="n">
        <f aca="false">D41*G41</f>
        <v>9.8</v>
      </c>
    </row>
    <row collapsed="false" customFormat="false" customHeight="false" hidden="false" ht="12.8" outlineLevel="0" r="42">
      <c r="A42" s="25" t="s">
        <v>90</v>
      </c>
      <c r="B42" s="26" t="s">
        <v>93</v>
      </c>
      <c r="C42" s="26"/>
      <c r="D42" s="27" t="n">
        <v>1</v>
      </c>
      <c r="E42" s="32" t="s">
        <v>32</v>
      </c>
      <c r="F42" s="33" t="s">
        <v>21</v>
      </c>
      <c r="G42" s="34" t="n">
        <v>0.2</v>
      </c>
      <c r="H42" s="35" t="n">
        <f aca="false">D42*G42</f>
        <v>0.2</v>
      </c>
    </row>
    <row collapsed="false" customFormat="false" customHeight="false" hidden="false" ht="12.8" outlineLevel="0" r="43">
      <c r="A43" s="25" t="s">
        <v>90</v>
      </c>
      <c r="B43" s="26" t="s">
        <v>94</v>
      </c>
      <c r="C43" s="26"/>
      <c r="D43" s="27" t="n">
        <v>17</v>
      </c>
      <c r="E43" s="32" t="s">
        <v>32</v>
      </c>
      <c r="F43" s="33" t="s">
        <v>21</v>
      </c>
      <c r="G43" s="34" t="n">
        <v>0.2</v>
      </c>
      <c r="H43" s="35" t="n">
        <f aca="false">D43*G43</f>
        <v>3.4</v>
      </c>
    </row>
    <row collapsed="false" customFormat="false" customHeight="false" hidden="false" ht="12.8" outlineLevel="0" r="44">
      <c r="A44" s="25" t="s">
        <v>90</v>
      </c>
      <c r="B44" s="26" t="s">
        <v>95</v>
      </c>
      <c r="C44" s="26" t="s">
        <v>77</v>
      </c>
      <c r="D44" s="27" t="n">
        <v>1</v>
      </c>
      <c r="E44" s="36" t="s">
        <v>32</v>
      </c>
      <c r="F44" s="37" t="s">
        <v>21</v>
      </c>
      <c r="G44" s="38" t="n">
        <v>0.2</v>
      </c>
      <c r="H44" s="39" t="n">
        <f aca="false">D44*G44</f>
        <v>0.2</v>
      </c>
    </row>
    <row collapsed="false" customFormat="false" customHeight="false" hidden="false" ht="12.8" outlineLevel="0" r="45">
      <c r="A45" s="25" t="s">
        <v>90</v>
      </c>
      <c r="B45" s="26" t="s">
        <v>96</v>
      </c>
      <c r="C45" s="26" t="s">
        <v>77</v>
      </c>
      <c r="D45" s="27" t="n">
        <v>1</v>
      </c>
      <c r="E45" s="36" t="s">
        <v>32</v>
      </c>
      <c r="F45" s="37" t="s">
        <v>21</v>
      </c>
      <c r="G45" s="38" t="n">
        <v>0.2</v>
      </c>
      <c r="H45" s="39" t="n">
        <f aca="false">D45*G45</f>
        <v>0.2</v>
      </c>
    </row>
    <row collapsed="false" customFormat="false" customHeight="false" hidden="false" ht="12.8" outlineLevel="0" r="46">
      <c r="A46" s="25" t="s">
        <v>90</v>
      </c>
      <c r="B46" s="26" t="s">
        <v>97</v>
      </c>
      <c r="C46" s="26" t="s">
        <v>77</v>
      </c>
      <c r="D46" s="27" t="n">
        <v>1</v>
      </c>
      <c r="E46" s="36" t="s">
        <v>32</v>
      </c>
      <c r="F46" s="37" t="s">
        <v>21</v>
      </c>
      <c r="G46" s="38" t="n">
        <v>0.2</v>
      </c>
      <c r="H46" s="39" t="n">
        <f aca="false">D46*G46</f>
        <v>0.2</v>
      </c>
    </row>
    <row collapsed="false" customFormat="false" customHeight="false" hidden="false" ht="12.8" outlineLevel="0" r="47">
      <c r="A47" s="25" t="s">
        <v>90</v>
      </c>
      <c r="B47" s="26" t="s">
        <v>98</v>
      </c>
      <c r="C47" s="26" t="s">
        <v>77</v>
      </c>
      <c r="D47" s="27" t="n">
        <v>2</v>
      </c>
      <c r="E47" s="36" t="s">
        <v>32</v>
      </c>
      <c r="F47" s="37" t="s">
        <v>21</v>
      </c>
      <c r="G47" s="38" t="n">
        <v>0.2</v>
      </c>
      <c r="H47" s="39" t="n">
        <f aca="false">D47*G47</f>
        <v>0.4</v>
      </c>
    </row>
    <row collapsed="false" customFormat="false" customHeight="false" hidden="false" ht="12.8" outlineLevel="0" r="48">
      <c r="A48" s="25" t="s">
        <v>99</v>
      </c>
      <c r="B48" s="26" t="s">
        <v>76</v>
      </c>
      <c r="C48" s="26" t="s">
        <v>100</v>
      </c>
      <c r="D48" s="27" t="n">
        <v>22</v>
      </c>
      <c r="E48" s="36" t="n">
        <v>1150351</v>
      </c>
      <c r="F48" s="37" t="s">
        <v>21</v>
      </c>
      <c r="G48" s="39" t="n">
        <v>0.182</v>
      </c>
      <c r="H48" s="39" t="n">
        <f aca="false">D48*G48</f>
        <v>4.004</v>
      </c>
    </row>
    <row collapsed="false" customFormat="false" customHeight="false" hidden="false" ht="12.8" outlineLevel="0" r="49">
      <c r="A49" s="25" t="s">
        <v>101</v>
      </c>
      <c r="B49" s="26" t="s">
        <v>102</v>
      </c>
      <c r="C49" s="26" t="s">
        <v>103</v>
      </c>
      <c r="D49" s="27" t="n">
        <v>1</v>
      </c>
      <c r="E49" s="36" t="s">
        <v>104</v>
      </c>
      <c r="F49" s="37" t="s">
        <v>105</v>
      </c>
      <c r="G49" s="39" t="n">
        <v>40</v>
      </c>
      <c r="H49" s="39" t="n">
        <f aca="false">D49*G49</f>
        <v>40</v>
      </c>
    </row>
    <row collapsed="false" customFormat="false" customHeight="false" hidden="false" ht="12.8" outlineLevel="0" r="50">
      <c r="A50" s="25" t="s">
        <v>106</v>
      </c>
      <c r="B50" s="26" t="s">
        <v>107</v>
      </c>
      <c r="C50" s="26" t="s">
        <v>108</v>
      </c>
      <c r="D50" s="27" t="n">
        <v>1</v>
      </c>
      <c r="E50" s="32" t="s">
        <v>109</v>
      </c>
      <c r="F50" s="32" t="s">
        <v>109</v>
      </c>
      <c r="G50" s="30"/>
      <c r="H50" s="29"/>
    </row>
    <row collapsed="false" customFormat="false" customHeight="false" hidden="false" ht="12.8" outlineLevel="0" r="51">
      <c r="A51" s="25" t="s">
        <v>110</v>
      </c>
      <c r="B51" s="26" t="s">
        <v>111</v>
      </c>
      <c r="C51" s="26" t="s">
        <v>112</v>
      </c>
      <c r="D51" s="27" t="n">
        <v>4</v>
      </c>
      <c r="E51" s="0" t="s">
        <v>113</v>
      </c>
      <c r="F51" s="29" t="s">
        <v>38</v>
      </c>
      <c r="G51" s="30" t="n">
        <v>1.13</v>
      </c>
      <c r="H51" s="39" t="n">
        <f aca="false">D51*G51</f>
        <v>4.52</v>
      </c>
    </row>
    <row collapsed="false" customFormat="false" customHeight="false" hidden="false" ht="12.8" outlineLevel="0" r="52">
      <c r="A52" s="25" t="s">
        <v>114</v>
      </c>
      <c r="B52" s="26" t="s">
        <v>115</v>
      </c>
      <c r="C52" s="26" t="s">
        <v>116</v>
      </c>
      <c r="D52" s="27" t="n">
        <v>1</v>
      </c>
      <c r="E52" s="36" t="s">
        <v>117</v>
      </c>
      <c r="F52" s="37" t="s">
        <v>38</v>
      </c>
      <c r="G52" s="39" t="n">
        <v>8.456</v>
      </c>
      <c r="H52" s="39" t="n">
        <f aca="false">D52*G52</f>
        <v>8.456</v>
      </c>
    </row>
    <row collapsed="false" customFormat="false" customHeight="false" hidden="false" ht="12.8" outlineLevel="0" r="53">
      <c r="A53" s="25" t="s">
        <v>118</v>
      </c>
      <c r="B53" s="26" t="s">
        <v>119</v>
      </c>
      <c r="C53" s="26" t="s">
        <v>116</v>
      </c>
      <c r="D53" s="27" t="n">
        <v>1</v>
      </c>
      <c r="E53" s="36" t="s">
        <v>120</v>
      </c>
      <c r="F53" s="37" t="s">
        <v>38</v>
      </c>
      <c r="G53" s="39" t="n">
        <v>9.2764</v>
      </c>
      <c r="H53" s="39" t="n">
        <f aca="false">D53*G53</f>
        <v>9.2764</v>
      </c>
    </row>
    <row collapsed="false" customFormat="false" customHeight="false" hidden="false" ht="12.8" outlineLevel="0" r="54">
      <c r="A54" s="25" t="s">
        <v>121</v>
      </c>
      <c r="B54" s="26" t="s">
        <v>122</v>
      </c>
      <c r="C54" s="26" t="s">
        <v>123</v>
      </c>
      <c r="D54" s="27" t="n">
        <v>1</v>
      </c>
      <c r="E54" s="32" t="s">
        <v>124</v>
      </c>
      <c r="F54" s="32" t="s">
        <v>109</v>
      </c>
      <c r="G54" s="30"/>
      <c r="H54" s="29"/>
    </row>
    <row collapsed="false" customFormat="false" customHeight="false" hidden="false" ht="12.8" outlineLevel="0" r="55">
      <c r="A55" s="25" t="s">
        <v>125</v>
      </c>
      <c r="B55" s="26" t="s">
        <v>126</v>
      </c>
      <c r="C55" s="26" t="s">
        <v>127</v>
      </c>
      <c r="D55" s="27" t="n">
        <v>2</v>
      </c>
      <c r="E55" s="36" t="n">
        <v>5384965</v>
      </c>
      <c r="F55" s="37" t="s">
        <v>21</v>
      </c>
      <c r="G55" s="39" t="n">
        <v>3.39</v>
      </c>
      <c r="H55" s="39" t="n">
        <f aca="false">D55*G55</f>
        <v>6.78</v>
      </c>
    </row>
    <row collapsed="false" customFormat="false" customHeight="false" hidden="false" ht="12.8" outlineLevel="0" r="56">
      <c r="A56" s="25" t="s">
        <v>128</v>
      </c>
      <c r="B56" s="26" t="s">
        <v>129</v>
      </c>
      <c r="C56" s="26" t="s">
        <v>130</v>
      </c>
      <c r="D56" s="27" t="n">
        <v>1</v>
      </c>
      <c r="E56" s="28" t="s">
        <v>131</v>
      </c>
      <c r="F56" s="29" t="s">
        <v>38</v>
      </c>
      <c r="G56" s="30" t="n">
        <v>13.87</v>
      </c>
      <c r="H56" s="29" t="n">
        <f aca="false">D56*G56</f>
        <v>13.87</v>
      </c>
    </row>
    <row collapsed="false" customFormat="false" customHeight="false" hidden="false" ht="12.8" outlineLevel="0" r="57">
      <c r="A57" s="25" t="s">
        <v>132</v>
      </c>
      <c r="B57" s="26" t="s">
        <v>133</v>
      </c>
      <c r="C57" s="26" t="s">
        <v>134</v>
      </c>
      <c r="D57" s="27" t="n">
        <v>1</v>
      </c>
      <c r="E57" s="28" t="s">
        <v>135</v>
      </c>
      <c r="F57" s="29" t="s">
        <v>38</v>
      </c>
      <c r="G57" s="30" t="n">
        <v>1.12</v>
      </c>
      <c r="H57" s="29" t="n">
        <f aca="false">D57*G57</f>
        <v>1.12</v>
      </c>
    </row>
    <row collapsed="false" customFormat="false" customHeight="false" hidden="false" ht="12.8" outlineLevel="0" r="58">
      <c r="A58" s="25" t="s">
        <v>136</v>
      </c>
      <c r="B58" s="26" t="s">
        <v>137</v>
      </c>
      <c r="C58" s="26" t="s">
        <v>138</v>
      </c>
      <c r="D58" s="27" t="n">
        <v>1</v>
      </c>
      <c r="E58" s="28" t="n">
        <v>1013961</v>
      </c>
      <c r="F58" s="37" t="s">
        <v>21</v>
      </c>
      <c r="G58" s="30" t="n">
        <v>0.57</v>
      </c>
      <c r="H58" s="39" t="n">
        <f aca="false">D58*G58</f>
        <v>0.57</v>
      </c>
    </row>
    <row collapsed="false" customFormat="false" customHeight="false" hidden="false" ht="12.8" outlineLevel="0" r="59">
      <c r="A59" s="25" t="s">
        <v>139</v>
      </c>
      <c r="B59" s="26" t="s">
        <v>140</v>
      </c>
      <c r="C59" s="26" t="s">
        <v>141</v>
      </c>
      <c r="D59" s="27" t="n">
        <v>1</v>
      </c>
      <c r="E59" s="28" t="n">
        <v>1085354</v>
      </c>
      <c r="F59" s="37" t="s">
        <v>21</v>
      </c>
      <c r="G59" s="30" t="n">
        <v>0.52</v>
      </c>
      <c r="H59" s="39" t="n">
        <f aca="false">D59*G59</f>
        <v>0.52</v>
      </c>
    </row>
    <row collapsed="false" customFormat="false" customHeight="false" hidden="false" ht="12.8" outlineLevel="0" r="60">
      <c r="A60" s="25" t="s">
        <v>142</v>
      </c>
      <c r="B60" s="26" t="s">
        <v>143</v>
      </c>
      <c r="C60" s="26" t="s">
        <v>138</v>
      </c>
      <c r="D60" s="27" t="n">
        <v>2</v>
      </c>
      <c r="E60" s="28" t="n">
        <v>9485848</v>
      </c>
      <c r="F60" s="37" t="s">
        <v>21</v>
      </c>
      <c r="G60" s="30" t="n">
        <v>3.72</v>
      </c>
      <c r="H60" s="39" t="n">
        <f aca="false">D60*G60</f>
        <v>7.44</v>
      </c>
    </row>
    <row collapsed="false" customFormat="false" customHeight="false" hidden="false" ht="12.8" outlineLevel="0" r="61">
      <c r="A61" s="25" t="s">
        <v>144</v>
      </c>
      <c r="B61" s="26" t="s">
        <v>145</v>
      </c>
      <c r="C61" s="26" t="s">
        <v>138</v>
      </c>
      <c r="D61" s="27" t="n">
        <v>4</v>
      </c>
      <c r="E61" s="28" t="s">
        <v>146</v>
      </c>
      <c r="F61" s="29" t="s">
        <v>38</v>
      </c>
      <c r="G61" s="30" t="n">
        <v>3.35</v>
      </c>
      <c r="H61" s="39" t="n">
        <f aca="false">D61*G61</f>
        <v>13.4</v>
      </c>
    </row>
    <row collapsed="false" customFormat="false" customHeight="false" hidden="false" ht="12.8" outlineLevel="0" r="62">
      <c r="A62" s="25" t="s">
        <v>147</v>
      </c>
      <c r="B62" s="26" t="s">
        <v>148</v>
      </c>
      <c r="C62" s="26" t="s">
        <v>141</v>
      </c>
      <c r="D62" s="27" t="n">
        <v>9</v>
      </c>
      <c r="E62" s="36" t="n">
        <v>1102975</v>
      </c>
      <c r="F62" s="37" t="s">
        <v>21</v>
      </c>
      <c r="G62" s="39" t="n">
        <v>0.53</v>
      </c>
      <c r="H62" s="39" t="n">
        <f aca="false">D62*G62</f>
        <v>4.77</v>
      </c>
    </row>
    <row collapsed="false" customFormat="false" customHeight="false" hidden="false" ht="12.8" outlineLevel="0" r="63">
      <c r="A63" s="25" t="s">
        <v>149</v>
      </c>
      <c r="B63" s="26" t="s">
        <v>150</v>
      </c>
      <c r="C63" s="26" t="s">
        <v>151</v>
      </c>
      <c r="D63" s="27" t="n">
        <v>1</v>
      </c>
      <c r="E63" s="28" t="s">
        <v>152</v>
      </c>
      <c r="F63" s="29" t="s">
        <v>38</v>
      </c>
      <c r="G63" s="30" t="n">
        <v>0.52</v>
      </c>
      <c r="H63" s="39" t="n">
        <f aca="false">D63*G63</f>
        <v>0.52</v>
      </c>
      <c r="I63" s="47"/>
      <c r="J63" s="47"/>
      <c r="K63" s="47"/>
    </row>
    <row collapsed="false" customFormat="false" customHeight="false" hidden="false" ht="12.8" outlineLevel="0" r="64">
      <c r="A64" s="25" t="s">
        <v>153</v>
      </c>
      <c r="B64" s="26" t="s">
        <v>154</v>
      </c>
      <c r="C64" s="26" t="s">
        <v>154</v>
      </c>
      <c r="D64" s="27" t="n">
        <v>1</v>
      </c>
      <c r="E64" s="36" t="n">
        <v>1470477</v>
      </c>
      <c r="F64" s="37" t="s">
        <v>21</v>
      </c>
      <c r="G64" s="39" t="n">
        <v>2.73</v>
      </c>
      <c r="H64" s="39" t="n">
        <f aca="false">D64*G64</f>
        <v>2.73</v>
      </c>
    </row>
    <row collapsed="false" customFormat="false" customHeight="false" hidden="false" ht="12.8" outlineLevel="0" r="65">
      <c r="A65" s="25" t="s">
        <v>153</v>
      </c>
      <c r="B65" s="26" t="s">
        <v>155</v>
      </c>
      <c r="C65" s="26" t="s">
        <v>156</v>
      </c>
      <c r="D65" s="27" t="n">
        <v>1</v>
      </c>
      <c r="E65" s="28" t="n">
        <v>1380017</v>
      </c>
      <c r="F65" s="37" t="s">
        <v>21</v>
      </c>
      <c r="G65" s="30" t="n">
        <v>6.42</v>
      </c>
      <c r="H65" s="39" t="n">
        <f aca="false">D65*G65</f>
        <v>6.42</v>
      </c>
    </row>
    <row collapsed="false" customFormat="false" customHeight="false" hidden="false" ht="12.8" outlineLevel="0" r="66">
      <c r="A66" s="25" t="s">
        <v>153</v>
      </c>
      <c r="B66" s="26" t="s">
        <v>157</v>
      </c>
      <c r="C66" s="26" t="s">
        <v>158</v>
      </c>
      <c r="D66" s="27" t="n">
        <v>2</v>
      </c>
      <c r="E66" s="28" t="n">
        <v>1286827</v>
      </c>
      <c r="F66" s="37" t="s">
        <v>21</v>
      </c>
      <c r="G66" s="30" t="n">
        <v>10.75</v>
      </c>
      <c r="H66" s="39" t="n">
        <f aca="false">D66*G66</f>
        <v>21.5</v>
      </c>
    </row>
    <row collapsed="false" customFormat="false" customHeight="false" hidden="false" ht="12.8" outlineLevel="0" r="67">
      <c r="A67" s="25" t="s">
        <v>153</v>
      </c>
      <c r="B67" s="26" t="s">
        <v>159</v>
      </c>
      <c r="C67" s="26" t="s">
        <v>160</v>
      </c>
      <c r="D67" s="27" t="n">
        <v>1</v>
      </c>
      <c r="E67" s="28" t="s">
        <v>161</v>
      </c>
      <c r="F67" s="29" t="s">
        <v>38</v>
      </c>
      <c r="G67" s="30" t="n">
        <v>2.17</v>
      </c>
      <c r="H67" s="39" t="n">
        <f aca="false">D67*G67</f>
        <v>2.17</v>
      </c>
    </row>
    <row collapsed="false" customFormat="false" customHeight="false" hidden="false" ht="12.8" outlineLevel="0" r="68">
      <c r="A68" s="25" t="s">
        <v>153</v>
      </c>
      <c r="B68" s="26" t="s">
        <v>162</v>
      </c>
      <c r="C68" s="26" t="s">
        <v>163</v>
      </c>
      <c r="D68" s="27" t="n">
        <v>1</v>
      </c>
      <c r="E68" s="42" t="s">
        <v>164</v>
      </c>
      <c r="F68" s="37"/>
      <c r="G68" s="30"/>
      <c r="H68" s="39" t="n">
        <f aca="false">D68*G68</f>
        <v>0</v>
      </c>
    </row>
    <row collapsed="false" customFormat="false" customHeight="false" hidden="false" ht="12.8" outlineLevel="0" r="69">
      <c r="A69" s="25" t="s">
        <v>165</v>
      </c>
      <c r="B69" s="26" t="s">
        <v>166</v>
      </c>
      <c r="C69" s="26" t="s">
        <v>167</v>
      </c>
      <c r="D69" s="27" t="n">
        <v>1</v>
      </c>
      <c r="E69" s="36" t="n">
        <v>5222564</v>
      </c>
      <c r="F69" s="37" t="s">
        <v>21</v>
      </c>
      <c r="G69" s="39" t="n">
        <v>3.41</v>
      </c>
      <c r="H69" s="39" t="n">
        <f aca="false">D69*G69</f>
        <v>3.41</v>
      </c>
    </row>
    <row collapsed="false" customFormat="false" customHeight="false" hidden="false" ht="12.8" outlineLevel="0" r="70">
      <c r="A70" s="25" t="s">
        <v>168</v>
      </c>
      <c r="B70" s="28" t="s">
        <v>169</v>
      </c>
      <c r="C70" s="28"/>
      <c r="D70" s="48" t="n">
        <v>2</v>
      </c>
      <c r="E70" s="32" t="s">
        <v>109</v>
      </c>
      <c r="F70" s="32" t="s">
        <v>109</v>
      </c>
      <c r="G70" s="35" t="n">
        <v>13.4</v>
      </c>
      <c r="H70" s="35" t="n">
        <f aca="false">D70*G70</f>
        <v>26.8</v>
      </c>
      <c r="I70" s="33" t="s">
        <v>170</v>
      </c>
    </row>
    <row collapsed="false" customFormat="false" customHeight="false" hidden="false" ht="12.8" outlineLevel="0" r="71">
      <c r="A71" s="25"/>
      <c r="B71" s="28"/>
      <c r="C71" s="28"/>
      <c r="D71" s="41"/>
      <c r="E71" s="32"/>
      <c r="F71" s="32"/>
      <c r="G71" s="35"/>
      <c r="H71" s="35"/>
      <c r="I71" s="33"/>
    </row>
    <row collapsed="false" customFormat="false" customHeight="false" hidden="false" ht="12.8" outlineLevel="0" r="72">
      <c r="A72" s="25"/>
      <c r="B72" s="28"/>
      <c r="C72" s="28"/>
      <c r="D72" s="41"/>
      <c r="E72" s="32"/>
      <c r="F72" s="32"/>
      <c r="G72" s="35"/>
      <c r="H72" s="35"/>
      <c r="I72" s="33"/>
    </row>
    <row collapsed="false" customFormat="false" customHeight="false" hidden="false" ht="12.8" outlineLevel="0" r="73">
      <c r="A73" s="25"/>
      <c r="B73" s="28"/>
      <c r="C73" s="28"/>
      <c r="D73" s="41"/>
      <c r="E73" s="32"/>
      <c r="F73" s="32"/>
      <c r="G73" s="35"/>
      <c r="H73" s="35"/>
      <c r="I73" s="33"/>
    </row>
    <row collapsed="false" customFormat="false" customHeight="false" hidden="false" ht="12.8" outlineLevel="0" r="74">
      <c r="A74" s="25"/>
      <c r="B74" s="28"/>
      <c r="C74" s="28"/>
      <c r="D74" s="27"/>
      <c r="E74" s="36"/>
      <c r="F74" s="37"/>
      <c r="G74" s="39"/>
      <c r="H74" s="35"/>
    </row>
    <row collapsed="false" customFormat="false" customHeight="false" hidden="false" ht="12.8" outlineLevel="0" r="75">
      <c r="A75" s="25"/>
      <c r="B75" s="28"/>
      <c r="C75" s="28"/>
      <c r="D75" s="27"/>
      <c r="E75" s="36"/>
      <c r="F75" s="37"/>
      <c r="G75" s="39"/>
      <c r="H75" s="35"/>
    </row>
    <row collapsed="false" customFormat="false" customHeight="false" hidden="false" ht="12.8" outlineLevel="0" r="76">
      <c r="A76" s="25"/>
      <c r="B76" s="28"/>
      <c r="C76" s="28"/>
      <c r="D76" s="27"/>
      <c r="E76" s="36"/>
      <c r="F76" s="37"/>
      <c r="G76" s="39"/>
      <c r="H76" s="39"/>
    </row>
    <row collapsed="false" customFormat="false" customHeight="false" hidden="false" ht="12.8" outlineLevel="0" r="77">
      <c r="A77" s="49"/>
      <c r="B77" s="50"/>
      <c r="C77" s="50"/>
      <c r="D77" s="51" t="n">
        <f aca="false">SUM(D12:D69)</f>
        <v>425</v>
      </c>
      <c r="E77" s="52"/>
      <c r="F77" s="5"/>
      <c r="G77" s="5"/>
      <c r="H77" s="53" t="n">
        <f aca="false">SUM(H12:H75)</f>
        <v>361.7052</v>
      </c>
    </row>
    <row collapsed="false" customFormat="false" customHeight="false" hidden="false" ht="12.8" outlineLevel="0" r="78">
      <c r="A78" s="54" t="s">
        <v>171</v>
      </c>
      <c r="B78" s="55"/>
      <c r="C78" s="56" t="s">
        <v>172</v>
      </c>
      <c r="D78" s="57"/>
      <c r="E78" s="55"/>
      <c r="F78" s="58"/>
      <c r="G78" s="58"/>
      <c r="H78" s="58"/>
    </row>
    <row collapsed="false" customFormat="false" customHeight="false" hidden="false" ht="12.8" outlineLevel="0" r="79">
      <c r="A79" s="59"/>
      <c r="B79" s="60"/>
      <c r="C79" s="61"/>
      <c r="D79" s="62"/>
      <c r="E79" s="63"/>
      <c r="F79" s="58"/>
      <c r="G79" s="58"/>
      <c r="H79" s="58"/>
    </row>
    <row collapsed="false" customFormat="false" customHeight="false" hidden="false" ht="12.8" outlineLevel="0" r="80">
      <c r="A80" s="64"/>
      <c r="B80" s="65"/>
      <c r="C80" s="66"/>
      <c r="D80" s="57"/>
      <c r="E80" s="63"/>
      <c r="F80" s="58"/>
      <c r="G80" s="58"/>
      <c r="H80" s="58"/>
    </row>
    <row collapsed="false" customFormat="false" customHeight="false" hidden="false" ht="12.8" outlineLevel="0" r="81">
      <c r="A81" s="64"/>
      <c r="B81" s="65"/>
      <c r="C81" s="66"/>
      <c r="D81" s="57"/>
      <c r="E81" s="63"/>
      <c r="F81" s="58"/>
      <c r="G81" s="58"/>
      <c r="H81" s="58"/>
    </row>
    <row collapsed="false" customFormat="false" customHeight="false" hidden="false" ht="12.8" outlineLevel="0" r="82">
      <c r="A82" s="64"/>
      <c r="B82" s="65"/>
      <c r="C82" s="66"/>
      <c r="D82" s="57"/>
      <c r="E82" s="63"/>
      <c r="F82" s="58"/>
      <c r="G82" s="58"/>
      <c r="H82" s="58"/>
    </row>
    <row collapsed="false" customFormat="false" customHeight="false" hidden="false" ht="12.8" outlineLevel="0" r="83">
      <c r="A83" s="67"/>
      <c r="B83" s="68"/>
      <c r="C83" s="69"/>
      <c r="D83" s="70"/>
      <c r="E83" s="63"/>
      <c r="F83" s="58"/>
      <c r="G83" s="58"/>
      <c r="H83" s="58"/>
    </row>
    <row collapsed="false" customFormat="false" customHeight="false" hidden="false" ht="12.8" outlineLevel="0" r="84">
      <c r="A84" s="67"/>
      <c r="B84" s="71"/>
      <c r="C84" s="71"/>
      <c r="D84" s="70"/>
      <c r="E84" s="63"/>
      <c r="F84" s="58"/>
      <c r="G84" s="58"/>
      <c r="H84" s="58"/>
    </row>
    <row collapsed="false" customFormat="false" customHeight="false" hidden="false" ht="12.8" outlineLevel="0" r="85">
      <c r="A85" s="72"/>
      <c r="B85" s="73"/>
      <c r="C85" s="73"/>
      <c r="D85" s="74"/>
      <c r="E85" s="63"/>
      <c r="F85" s="58"/>
      <c r="G85" s="58"/>
      <c r="H85" s="58"/>
    </row>
    <row collapsed="false" customFormat="false" customHeight="false" hidden="false" ht="12.8" outlineLevel="0" r="86">
      <c r="A86" s="75"/>
      <c r="B86" s="76"/>
      <c r="C86" s="76"/>
      <c r="D86" s="77"/>
      <c r="E86" s="63"/>
      <c r="F86" s="58"/>
      <c r="G86" s="58"/>
      <c r="H86" s="58"/>
    </row>
  </sheetData>
  <hyperlinks>
    <hyperlink display="http://www.arroweurope.com/" ref="I24" r:id="rId1"/>
  </hyperlinks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025" min="1" style="0" width="11.6235294117647"/>
  </cols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025" min="1" style="0" width="11.6235294117647"/>
  </cols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73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78" width="82.321568627451"/>
    <col collapsed="false" hidden="false" max="2" min="2" style="79" width="23.643137254902"/>
    <col collapsed="false" hidden="false" max="3" min="3" style="79" width="37.8156862745098"/>
    <col collapsed="false" hidden="false" max="4" min="4" style="78" width="8.10196078431373"/>
    <col collapsed="false" hidden="false" max="5" min="5" style="79" width="24.3294117647059"/>
    <col collapsed="false" hidden="false" max="6" min="6" style="78" width="8.61176470588235"/>
    <col collapsed="false" hidden="false" max="7" min="7" style="78" width="7.4156862745098"/>
    <col collapsed="false" hidden="false" max="8" min="8" style="78" width="11.7294117647059"/>
    <col collapsed="false" hidden="false" max="1025" min="9" style="78" width="9.14509803921569"/>
  </cols>
  <sheetData>
    <row collapsed="false" customFormat="false" customHeight="false" hidden="false" ht="12.8" outlineLevel="0" r="1">
      <c r="A1" s="1"/>
      <c r="B1" s="2"/>
      <c r="C1" s="2"/>
      <c r="D1" s="80"/>
      <c r="E1" s="81"/>
      <c r="F1" s="82"/>
    </row>
    <row collapsed="false" customFormat="false" customHeight="true" hidden="false" ht="37.5" outlineLevel="0" r="2">
      <c r="A2" s="6" t="s">
        <v>0</v>
      </c>
      <c r="B2" s="4"/>
      <c r="C2" s="7"/>
      <c r="D2" s="83"/>
      <c r="E2" s="81"/>
      <c r="F2" s="82"/>
    </row>
    <row collapsed="false" customFormat="false" customHeight="true" hidden="false" ht="23.25" outlineLevel="0" r="3">
      <c r="A3" s="9" t="s">
        <v>1</v>
      </c>
      <c r="B3" s="4"/>
      <c r="C3" s="10" t="s">
        <v>173</v>
      </c>
      <c r="D3" s="84"/>
      <c r="E3" s="81"/>
      <c r="F3" s="82"/>
    </row>
    <row collapsed="false" customFormat="false" customHeight="true" hidden="false" ht="17.25" outlineLevel="0" r="4">
      <c r="A4" s="9" t="s">
        <v>3</v>
      </c>
      <c r="B4" s="4"/>
      <c r="C4" s="12" t="s">
        <v>173</v>
      </c>
      <c r="D4" s="84"/>
      <c r="E4" s="81"/>
      <c r="F4" s="82"/>
    </row>
    <row collapsed="false" customFormat="false" customHeight="true" hidden="false" ht="17.25" outlineLevel="0" r="5">
      <c r="A5" s="9" t="s">
        <v>4</v>
      </c>
      <c r="B5" s="4"/>
      <c r="C5" s="13" t="s">
        <v>5</v>
      </c>
      <c r="D5" s="84"/>
      <c r="E5" s="81"/>
      <c r="F5" s="82"/>
    </row>
    <row collapsed="false" customFormat="false" customHeight="false" hidden="false" ht="12.8" outlineLevel="0" r="6">
      <c r="A6" s="14"/>
      <c r="B6" s="13"/>
      <c r="C6" s="15"/>
      <c r="D6" s="85"/>
      <c r="E6" s="81"/>
      <c r="F6" s="82"/>
    </row>
    <row collapsed="false" customFormat="false" customHeight="true" hidden="false" ht="15.75" outlineLevel="0" r="7">
      <c r="A7" s="17" t="s">
        <v>6</v>
      </c>
      <c r="B7" s="15" t="s">
        <v>174</v>
      </c>
      <c r="C7" s="15" t="s">
        <v>175</v>
      </c>
      <c r="D7" s="84"/>
      <c r="E7" s="18"/>
      <c r="F7" s="86"/>
    </row>
    <row collapsed="false" customFormat="false" customHeight="true" hidden="false" ht="15.75" outlineLevel="0" r="8">
      <c r="A8" s="19" t="s">
        <v>9</v>
      </c>
      <c r="B8" s="20" t="inlineStr">
        <f aca="true">TODAY()</f>
        <is>
          <t/>
        </is>
      </c>
      <c r="C8" s="21" t="inlineStr">
        <f aca="true">NOW()</f>
        <is>
          <t/>
        </is>
      </c>
      <c r="D8" s="84"/>
      <c r="E8" s="18"/>
      <c r="F8" s="86"/>
    </row>
    <row collapsed="false" customFormat="false" customHeight="true" hidden="false" ht="15.75" outlineLevel="0" r="9">
      <c r="A9" s="17"/>
      <c r="B9" s="22"/>
      <c r="C9" s="22"/>
      <c r="D9" s="84"/>
      <c r="E9" s="81"/>
      <c r="F9" s="82"/>
    </row>
    <row collapsed="false" customFormat="false" customHeight="true" hidden="false" ht="15.75" outlineLevel="0" r="10">
      <c r="A10" s="19"/>
      <c r="B10" s="4"/>
      <c r="C10" s="4"/>
      <c r="D10" s="84"/>
      <c r="E10" s="81"/>
      <c r="F10" s="82"/>
    </row>
    <row collapsed="false" customFormat="true" customHeight="true" hidden="false" ht="19.5" outlineLevel="0" r="11" s="88">
      <c r="A11" s="23" t="s">
        <v>10</v>
      </c>
      <c r="B11" s="24" t="s">
        <v>11</v>
      </c>
      <c r="C11" s="24" t="s">
        <v>12</v>
      </c>
      <c r="D11" s="87" t="s">
        <v>13</v>
      </c>
      <c r="E11" s="24" t="s">
        <v>14</v>
      </c>
      <c r="F11" s="24" t="s">
        <v>15</v>
      </c>
      <c r="G11" s="24" t="s">
        <v>16</v>
      </c>
      <c r="H11" s="24" t="s">
        <v>17</v>
      </c>
    </row>
    <row collapsed="false" customFormat="true" customHeight="false" hidden="false" ht="12.8" outlineLevel="0" r="12" s="37">
      <c r="A12" s="25" t="s">
        <v>176</v>
      </c>
      <c r="B12" s="26" t="s">
        <v>23</v>
      </c>
      <c r="C12" s="26" t="s">
        <v>20</v>
      </c>
      <c r="D12" s="89" t="n">
        <v>219</v>
      </c>
      <c r="E12" s="36" t="n">
        <v>1688523</v>
      </c>
      <c r="F12" s="37" t="s">
        <v>21</v>
      </c>
      <c r="G12" s="39" t="n">
        <v>0.48</v>
      </c>
      <c r="H12" s="39" t="n">
        <f aca="false">D12*G12</f>
        <v>105.12</v>
      </c>
    </row>
    <row collapsed="false" customFormat="true" customHeight="true" hidden="false" ht="16.5" outlineLevel="0" r="13" s="37">
      <c r="A13" s="25" t="s">
        <v>177</v>
      </c>
      <c r="B13" s="26" t="s">
        <v>19</v>
      </c>
      <c r="C13" s="26" t="s">
        <v>20</v>
      </c>
      <c r="D13" s="89" t="n">
        <v>3</v>
      </c>
      <c r="E13" s="36" t="n">
        <v>1688520</v>
      </c>
      <c r="F13" s="37" t="s">
        <v>21</v>
      </c>
      <c r="G13" s="39" t="n">
        <v>0.61</v>
      </c>
      <c r="H13" s="39" t="n">
        <f aca="false">D13*G13</f>
        <v>1.83</v>
      </c>
    </row>
    <row collapsed="false" customFormat="true" customHeight="true" hidden="false" ht="16.5" outlineLevel="0" r="14" s="37">
      <c r="A14" s="25" t="s">
        <v>178</v>
      </c>
      <c r="B14" s="26" t="s">
        <v>179</v>
      </c>
      <c r="C14" s="26" t="s">
        <v>20</v>
      </c>
      <c r="D14" s="89" t="n">
        <v>1</v>
      </c>
      <c r="E14" s="36" t="n">
        <v>1582662</v>
      </c>
      <c r="F14" s="37" t="s">
        <v>21</v>
      </c>
      <c r="G14" s="39" t="n">
        <v>0.41</v>
      </c>
      <c r="H14" s="39" t="n">
        <f aca="false">D14*G14</f>
        <v>0.41</v>
      </c>
    </row>
    <row collapsed="false" customFormat="true" customHeight="true" hidden="false" ht="16.5" outlineLevel="0" r="15" s="37">
      <c r="A15" s="25" t="s">
        <v>180</v>
      </c>
      <c r="B15" s="26" t="s">
        <v>181</v>
      </c>
      <c r="C15" s="26" t="s">
        <v>26</v>
      </c>
      <c r="D15" s="89" t="n">
        <v>24</v>
      </c>
      <c r="E15" s="36" t="n">
        <v>1307864</v>
      </c>
      <c r="F15" s="37" t="s">
        <v>21</v>
      </c>
      <c r="G15" s="39" t="n">
        <v>2.8</v>
      </c>
      <c r="H15" s="39" t="n">
        <f aca="false">D15*G15</f>
        <v>67.2</v>
      </c>
    </row>
    <row collapsed="false" customFormat="true" customHeight="true" hidden="false" ht="16.5" outlineLevel="0" r="16" s="37">
      <c r="A16" s="25" t="s">
        <v>182</v>
      </c>
      <c r="B16" s="26" t="s">
        <v>183</v>
      </c>
      <c r="C16" s="26" t="s">
        <v>26</v>
      </c>
      <c r="D16" s="89" t="n">
        <v>3</v>
      </c>
      <c r="E16" s="36" t="n">
        <v>1307864</v>
      </c>
      <c r="F16" s="37" t="s">
        <v>21</v>
      </c>
      <c r="G16" s="39" t="n">
        <v>2.8</v>
      </c>
      <c r="H16" s="39" t="n">
        <f aca="false">D16*G16</f>
        <v>8.4</v>
      </c>
    </row>
    <row collapsed="false" customFormat="true" customHeight="true" hidden="false" ht="16.5" outlineLevel="0" r="17" s="37">
      <c r="A17" s="25" t="s">
        <v>184</v>
      </c>
      <c r="B17" s="26" t="s">
        <v>40</v>
      </c>
      <c r="C17" s="26" t="s">
        <v>40</v>
      </c>
      <c r="D17" s="89" t="n">
        <v>3</v>
      </c>
      <c r="E17" s="36" t="n">
        <v>251066</v>
      </c>
      <c r="F17" s="37" t="s">
        <v>41</v>
      </c>
      <c r="G17" s="39" t="n">
        <v>1.25</v>
      </c>
      <c r="H17" s="39" t="n">
        <f aca="false">D17*G17</f>
        <v>3.75</v>
      </c>
    </row>
    <row collapsed="false" customFormat="true" customHeight="true" hidden="false" ht="16.5" outlineLevel="0" r="18" s="37">
      <c r="A18" s="25" t="s">
        <v>185</v>
      </c>
      <c r="B18" s="26" t="s">
        <v>186</v>
      </c>
      <c r="C18" s="26" t="s">
        <v>187</v>
      </c>
      <c r="D18" s="89" t="n">
        <v>3</v>
      </c>
      <c r="E18" s="36" t="s">
        <v>188</v>
      </c>
      <c r="F18" s="33"/>
      <c r="G18" s="39"/>
      <c r="H18" s="39"/>
    </row>
    <row collapsed="false" customFormat="true" customHeight="true" hidden="false" ht="16.5" outlineLevel="0" r="19" s="37">
      <c r="A19" s="25" t="s">
        <v>42</v>
      </c>
      <c r="B19" s="26" t="s">
        <v>43</v>
      </c>
      <c r="C19" s="26" t="s">
        <v>44</v>
      </c>
      <c r="D19" s="89" t="n">
        <v>1</v>
      </c>
      <c r="E19" s="37" t="s">
        <v>189</v>
      </c>
      <c r="F19" s="37" t="s">
        <v>190</v>
      </c>
      <c r="G19" s="90" t="n">
        <v>11.7</v>
      </c>
      <c r="H19" s="39" t="n">
        <f aca="false">D19*G19</f>
        <v>11.7</v>
      </c>
    </row>
    <row collapsed="false" customFormat="true" customHeight="true" hidden="false" ht="16.5" outlineLevel="0" r="20" s="37">
      <c r="A20" s="25" t="s">
        <v>45</v>
      </c>
      <c r="B20" s="26" t="s">
        <v>191</v>
      </c>
      <c r="C20" s="26" t="s">
        <v>192</v>
      </c>
      <c r="D20" s="89" t="n">
        <v>1</v>
      </c>
      <c r="E20" s="32" t="n">
        <v>1097377</v>
      </c>
      <c r="F20" s="33" t="s">
        <v>21</v>
      </c>
      <c r="G20" s="35" t="n">
        <v>15.36</v>
      </c>
      <c r="H20" s="35" t="n">
        <f aca="false">D20*G20</f>
        <v>15.36</v>
      </c>
      <c r="I20" s="33"/>
      <c r="J20" s="33"/>
    </row>
    <row collapsed="false" customFormat="true" customHeight="true" hidden="false" ht="16.5" outlineLevel="0" r="21" s="37">
      <c r="A21" s="25" t="s">
        <v>193</v>
      </c>
      <c r="B21" s="26" t="s">
        <v>57</v>
      </c>
      <c r="C21" s="26" t="s">
        <v>58</v>
      </c>
      <c r="D21" s="89" t="n">
        <v>1</v>
      </c>
      <c r="E21" s="36" t="n">
        <v>1798966</v>
      </c>
      <c r="F21" s="37" t="s">
        <v>21</v>
      </c>
      <c r="G21" s="39" t="n">
        <v>0.33</v>
      </c>
      <c r="H21" s="39" t="n">
        <f aca="false">D21*G21</f>
        <v>0.33</v>
      </c>
    </row>
    <row collapsed="false" customFormat="true" customHeight="true" hidden="false" ht="16.5" outlineLevel="0" r="22" s="37">
      <c r="A22" s="25" t="s">
        <v>194</v>
      </c>
      <c r="B22" s="26" t="s">
        <v>59</v>
      </c>
      <c r="C22" s="26" t="s">
        <v>60</v>
      </c>
      <c r="D22" s="89" t="n">
        <v>2</v>
      </c>
      <c r="E22" s="36" t="n">
        <v>1798966</v>
      </c>
      <c r="F22" s="37" t="s">
        <v>21</v>
      </c>
      <c r="G22" s="39" t="n">
        <v>0.33</v>
      </c>
      <c r="H22" s="39" t="n">
        <f aca="false">D22*G22</f>
        <v>0.66</v>
      </c>
    </row>
    <row collapsed="false" customFormat="true" customHeight="true" hidden="false" ht="16.5" outlineLevel="0" r="23" s="37">
      <c r="A23" s="25" t="s">
        <v>195</v>
      </c>
      <c r="B23" s="26" t="s">
        <v>196</v>
      </c>
      <c r="C23" s="26" t="s">
        <v>197</v>
      </c>
      <c r="D23" s="89" t="n">
        <v>2</v>
      </c>
      <c r="E23" s="36" t="n">
        <v>1798966</v>
      </c>
      <c r="F23" s="37" t="s">
        <v>21</v>
      </c>
      <c r="G23" s="39" t="n">
        <v>0.33</v>
      </c>
      <c r="H23" s="39" t="n">
        <f aca="false">D23*G23</f>
        <v>0.66</v>
      </c>
    </row>
    <row collapsed="false" customFormat="true" customHeight="true" hidden="false" ht="16.5" outlineLevel="0" r="24" s="37">
      <c r="A24" s="25" t="s">
        <v>198</v>
      </c>
      <c r="B24" s="26" t="s">
        <v>199</v>
      </c>
      <c r="C24" s="26" t="s">
        <v>200</v>
      </c>
      <c r="D24" s="89" t="n">
        <v>2</v>
      </c>
      <c r="E24" s="36" t="s">
        <v>201</v>
      </c>
      <c r="F24" s="37" t="s">
        <v>38</v>
      </c>
      <c r="G24" s="39" t="n">
        <v>7.39</v>
      </c>
      <c r="H24" s="39" t="n">
        <f aca="false">D24*G24</f>
        <v>14.78</v>
      </c>
    </row>
    <row collapsed="false" customFormat="true" customHeight="true" hidden="false" ht="16.5" outlineLevel="0" r="25" s="37">
      <c r="A25" s="25" t="s">
        <v>202</v>
      </c>
      <c r="B25" s="26" t="s">
        <v>203</v>
      </c>
      <c r="C25" s="26" t="s">
        <v>204</v>
      </c>
      <c r="D25" s="89" t="n">
        <v>1</v>
      </c>
      <c r="E25" s="36" t="s">
        <v>205</v>
      </c>
      <c r="F25" s="37" t="s">
        <v>38</v>
      </c>
      <c r="G25" s="39" t="n">
        <v>8.87</v>
      </c>
      <c r="H25" s="39" t="n">
        <f aca="false">D25*G25</f>
        <v>8.87</v>
      </c>
    </row>
    <row collapsed="false" customFormat="true" customHeight="true" hidden="false" ht="16.5" outlineLevel="0" r="26" s="37">
      <c r="A26" s="25" t="s">
        <v>206</v>
      </c>
      <c r="B26" s="26" t="s">
        <v>68</v>
      </c>
      <c r="C26" s="26" t="s">
        <v>69</v>
      </c>
      <c r="D26" s="89" t="n">
        <v>12</v>
      </c>
      <c r="E26" s="36" t="s">
        <v>70</v>
      </c>
      <c r="F26" s="37" t="s">
        <v>21</v>
      </c>
      <c r="G26" s="39" t="n">
        <v>0.61</v>
      </c>
      <c r="H26" s="39" t="n">
        <f aca="false">D26*G26</f>
        <v>7.32</v>
      </c>
    </row>
    <row collapsed="false" customFormat="true" customHeight="true" hidden="false" ht="16.5" outlineLevel="0" r="27" s="37">
      <c r="A27" s="25" t="s">
        <v>207</v>
      </c>
      <c r="B27" s="26" t="s">
        <v>208</v>
      </c>
      <c r="C27" s="26" t="s">
        <v>208</v>
      </c>
      <c r="D27" s="48" t="n">
        <v>1</v>
      </c>
      <c r="E27" s="32" t="s">
        <v>109</v>
      </c>
      <c r="F27" s="32" t="s">
        <v>109</v>
      </c>
      <c r="G27" s="35" t="s">
        <v>209</v>
      </c>
      <c r="H27" s="35"/>
      <c r="I27" s="33" t="s">
        <v>210</v>
      </c>
    </row>
    <row collapsed="false" customFormat="true" customHeight="true" hidden="false" ht="16.5" outlineLevel="0" r="28" s="37">
      <c r="A28" s="25" t="s">
        <v>211</v>
      </c>
      <c r="B28" s="26" t="s">
        <v>212</v>
      </c>
      <c r="C28" s="26" t="s">
        <v>77</v>
      </c>
      <c r="D28" s="89" t="n">
        <v>34</v>
      </c>
      <c r="E28" s="36" t="n">
        <v>1750650</v>
      </c>
      <c r="F28" s="37" t="s">
        <v>21</v>
      </c>
      <c r="G28" s="39" t="n">
        <v>0.139</v>
      </c>
      <c r="H28" s="39" t="n">
        <f aca="false">2*G28</f>
        <v>0.278</v>
      </c>
    </row>
    <row collapsed="false" customFormat="true" customHeight="true" hidden="false" ht="16.5" outlineLevel="0" r="29" s="37">
      <c r="A29" s="25" t="s">
        <v>213</v>
      </c>
      <c r="B29" s="26" t="s">
        <v>214</v>
      </c>
      <c r="C29" s="26" t="s">
        <v>77</v>
      </c>
      <c r="D29" s="89" t="n">
        <v>15</v>
      </c>
      <c r="E29" s="36" t="n">
        <v>1469739</v>
      </c>
      <c r="F29" s="37" t="s">
        <v>21</v>
      </c>
      <c r="G29" s="39" t="n">
        <v>0.02</v>
      </c>
      <c r="H29" s="39" t="n">
        <f aca="false">G29</f>
        <v>0.02</v>
      </c>
    </row>
    <row collapsed="false" customFormat="true" customHeight="true" hidden="false" ht="16.5" outlineLevel="0" r="30" s="37">
      <c r="A30" s="25" t="s">
        <v>215</v>
      </c>
      <c r="B30" s="26" t="s">
        <v>76</v>
      </c>
      <c r="C30" s="26" t="s">
        <v>216</v>
      </c>
      <c r="D30" s="89" t="n">
        <v>36</v>
      </c>
      <c r="E30" s="36" t="n">
        <v>1150351</v>
      </c>
      <c r="F30" s="37" t="s">
        <v>21</v>
      </c>
      <c r="G30" s="39" t="n">
        <v>0.182</v>
      </c>
      <c r="H30" s="39" t="n">
        <f aca="false">D30*G30</f>
        <v>6.552</v>
      </c>
    </row>
    <row collapsed="false" customFormat="true" customHeight="true" hidden="false" ht="16.5" outlineLevel="0" r="31" s="37">
      <c r="A31" s="25" t="s">
        <v>217</v>
      </c>
      <c r="B31" s="26" t="s">
        <v>218</v>
      </c>
      <c r="C31" s="26" t="s">
        <v>77</v>
      </c>
      <c r="D31" s="89" t="n">
        <v>1</v>
      </c>
      <c r="E31" s="36" t="s">
        <v>32</v>
      </c>
      <c r="F31" s="37" t="s">
        <v>21</v>
      </c>
      <c r="G31" s="39" t="n">
        <v>0.2</v>
      </c>
      <c r="H31" s="39" t="n">
        <f aca="false">D31*G31</f>
        <v>0.2</v>
      </c>
    </row>
    <row collapsed="false" customFormat="true" customHeight="true" hidden="false" ht="16.5" outlineLevel="0" r="32" s="37">
      <c r="A32" s="25" t="s">
        <v>219</v>
      </c>
      <c r="B32" s="26" t="s">
        <v>85</v>
      </c>
      <c r="C32" s="26" t="s">
        <v>77</v>
      </c>
      <c r="D32" s="89" t="n">
        <v>22</v>
      </c>
      <c r="E32" s="36" t="s">
        <v>32</v>
      </c>
      <c r="F32" s="37" t="s">
        <v>21</v>
      </c>
      <c r="G32" s="39" t="n">
        <v>0.2</v>
      </c>
      <c r="H32" s="39" t="n">
        <f aca="false">D32*G32</f>
        <v>4.4</v>
      </c>
    </row>
    <row collapsed="false" customFormat="true" customHeight="true" hidden="false" ht="16.5" outlineLevel="0" r="33" s="37">
      <c r="A33" s="25" t="s">
        <v>220</v>
      </c>
      <c r="B33" s="26" t="s">
        <v>221</v>
      </c>
      <c r="C33" s="26" t="s">
        <v>77</v>
      </c>
      <c r="D33" s="89" t="n">
        <v>1</v>
      </c>
      <c r="E33" s="36" t="s">
        <v>32</v>
      </c>
      <c r="F33" s="37" t="s">
        <v>21</v>
      </c>
      <c r="G33" s="39" t="n">
        <v>0.2</v>
      </c>
      <c r="H33" s="39" t="n">
        <f aca="false">D33*G33</f>
        <v>0.2</v>
      </c>
    </row>
    <row collapsed="false" customFormat="true" customHeight="true" hidden="false" ht="16.5" outlineLevel="0" r="34" s="37">
      <c r="A34" s="25" t="s">
        <v>222</v>
      </c>
      <c r="B34" s="26" t="s">
        <v>81</v>
      </c>
      <c r="C34" s="26" t="s">
        <v>77</v>
      </c>
      <c r="D34" s="89" t="n">
        <v>2</v>
      </c>
      <c r="E34" s="36" t="s">
        <v>32</v>
      </c>
      <c r="F34" s="37" t="s">
        <v>21</v>
      </c>
      <c r="G34" s="39" t="n">
        <v>0.2</v>
      </c>
      <c r="H34" s="39" t="n">
        <f aca="false">D34*G34</f>
        <v>0.4</v>
      </c>
    </row>
    <row collapsed="false" customFormat="true" customHeight="true" hidden="false" ht="16.5" outlineLevel="0" r="35" s="37">
      <c r="A35" s="25" t="s">
        <v>223</v>
      </c>
      <c r="B35" s="26" t="s">
        <v>94</v>
      </c>
      <c r="C35" s="26"/>
      <c r="D35" s="89" t="n">
        <v>21</v>
      </c>
      <c r="E35" s="36" t="s">
        <v>32</v>
      </c>
      <c r="F35" s="37" t="s">
        <v>21</v>
      </c>
      <c r="G35" s="39" t="n">
        <v>0.2</v>
      </c>
      <c r="H35" s="39" t="n">
        <f aca="false">D35*G35</f>
        <v>4.2</v>
      </c>
    </row>
    <row collapsed="false" customFormat="true" customHeight="true" hidden="false" ht="16.5" outlineLevel="0" r="36" s="37">
      <c r="A36" s="25" t="s">
        <v>224</v>
      </c>
      <c r="B36" s="26" t="s">
        <v>225</v>
      </c>
      <c r="C36" s="26" t="s">
        <v>77</v>
      </c>
      <c r="D36" s="89" t="n">
        <v>1</v>
      </c>
      <c r="E36" s="36" t="s">
        <v>32</v>
      </c>
      <c r="F36" s="37" t="s">
        <v>21</v>
      </c>
      <c r="G36" s="39" t="n">
        <v>0.2</v>
      </c>
      <c r="H36" s="39" t="n">
        <f aca="false">D36*G36</f>
        <v>0.2</v>
      </c>
    </row>
    <row collapsed="false" customFormat="true" customHeight="true" hidden="false" ht="16.5" outlineLevel="0" r="37" s="37">
      <c r="A37" s="25" t="s">
        <v>226</v>
      </c>
      <c r="B37" s="26" t="s">
        <v>227</v>
      </c>
      <c r="C37" s="26" t="s">
        <v>77</v>
      </c>
      <c r="D37" s="89" t="n">
        <v>1</v>
      </c>
      <c r="E37" s="36" t="s">
        <v>32</v>
      </c>
      <c r="F37" s="37" t="s">
        <v>21</v>
      </c>
      <c r="G37" s="39" t="n">
        <v>0.2</v>
      </c>
      <c r="H37" s="39" t="n">
        <f aca="false">D37*G37</f>
        <v>0.2</v>
      </c>
    </row>
    <row collapsed="false" customFormat="true" customHeight="true" hidden="false" ht="16.5" outlineLevel="0" r="38" s="37">
      <c r="A38" s="25" t="s">
        <v>228</v>
      </c>
      <c r="B38" s="26" t="s">
        <v>229</v>
      </c>
      <c r="C38" s="26" t="s">
        <v>77</v>
      </c>
      <c r="D38" s="89" t="n">
        <v>4</v>
      </c>
      <c r="E38" s="36" t="s">
        <v>32</v>
      </c>
      <c r="F38" s="37" t="s">
        <v>21</v>
      </c>
      <c r="G38" s="39" t="n">
        <v>0.2</v>
      </c>
      <c r="H38" s="39" t="n">
        <f aca="false">D38*G38</f>
        <v>0.8</v>
      </c>
    </row>
    <row collapsed="false" customFormat="true" customHeight="true" hidden="false" ht="16.5" outlineLevel="0" r="39" s="37">
      <c r="A39" s="25" t="s">
        <v>230</v>
      </c>
      <c r="B39" s="26" t="s">
        <v>95</v>
      </c>
      <c r="C39" s="26" t="s">
        <v>77</v>
      </c>
      <c r="D39" s="89" t="n">
        <v>2</v>
      </c>
      <c r="E39" s="36" t="s">
        <v>32</v>
      </c>
      <c r="F39" s="37" t="s">
        <v>21</v>
      </c>
      <c r="G39" s="39" t="n">
        <v>0.2</v>
      </c>
      <c r="H39" s="39" t="n">
        <f aca="false">D39*G39</f>
        <v>0.4</v>
      </c>
    </row>
    <row collapsed="false" customFormat="true" customHeight="true" hidden="false" ht="16.5" outlineLevel="0" r="40" s="37">
      <c r="A40" s="25" t="s">
        <v>231</v>
      </c>
      <c r="B40" s="26" t="s">
        <v>97</v>
      </c>
      <c r="C40" s="26" t="s">
        <v>77</v>
      </c>
      <c r="D40" s="89" t="n">
        <v>2</v>
      </c>
      <c r="E40" s="36" t="s">
        <v>32</v>
      </c>
      <c r="F40" s="37" t="s">
        <v>21</v>
      </c>
      <c r="G40" s="39" t="n">
        <v>0.2</v>
      </c>
      <c r="H40" s="39" t="n">
        <f aca="false">D40*G40</f>
        <v>0.4</v>
      </c>
    </row>
    <row collapsed="false" customFormat="true" customHeight="true" hidden="false" ht="16.5" outlineLevel="0" r="41" s="37">
      <c r="A41" s="25" t="s">
        <v>232</v>
      </c>
      <c r="B41" s="26" t="s">
        <v>233</v>
      </c>
      <c r="C41" s="26" t="s">
        <v>77</v>
      </c>
      <c r="D41" s="89" t="n">
        <v>1</v>
      </c>
      <c r="E41" s="36" t="s">
        <v>32</v>
      </c>
      <c r="F41" s="37" t="s">
        <v>21</v>
      </c>
      <c r="G41" s="39" t="n">
        <v>0.2</v>
      </c>
      <c r="H41" s="39" t="n">
        <f aca="false">D41*G41</f>
        <v>0.2</v>
      </c>
    </row>
    <row collapsed="false" customFormat="true" customHeight="true" hidden="false" ht="16.5" outlineLevel="0" r="42" s="37">
      <c r="A42" s="25" t="s">
        <v>234</v>
      </c>
      <c r="B42" s="26" t="s">
        <v>102</v>
      </c>
      <c r="C42" s="26" t="s">
        <v>103</v>
      </c>
      <c r="D42" s="89" t="n">
        <v>2</v>
      </c>
      <c r="E42" s="91" t="s">
        <v>235</v>
      </c>
      <c r="F42" s="33" t="s">
        <v>105</v>
      </c>
      <c r="G42" s="35" t="n">
        <v>40</v>
      </c>
      <c r="H42" s="35" t="n">
        <f aca="false">D42*G42</f>
        <v>80</v>
      </c>
      <c r="I42" s="92"/>
    </row>
    <row collapsed="false" customFormat="true" customHeight="true" hidden="false" ht="16.5" outlineLevel="0" r="43" s="37">
      <c r="A43" s="25" t="s">
        <v>236</v>
      </c>
      <c r="B43" s="26" t="s">
        <v>126</v>
      </c>
      <c r="C43" s="26" t="s">
        <v>127</v>
      </c>
      <c r="D43" s="89" t="n">
        <v>2</v>
      </c>
      <c r="E43" s="36" t="n">
        <v>5384965</v>
      </c>
      <c r="F43" s="37" t="s">
        <v>21</v>
      </c>
      <c r="G43" s="39" t="n">
        <v>3.39</v>
      </c>
      <c r="H43" s="39" t="n">
        <f aca="false">D43*G43</f>
        <v>6.78</v>
      </c>
    </row>
    <row collapsed="false" customFormat="true" customHeight="true" hidden="false" ht="16.5" outlineLevel="0" r="44" s="37">
      <c r="A44" s="25" t="s">
        <v>118</v>
      </c>
      <c r="B44" s="26" t="s">
        <v>237</v>
      </c>
      <c r="C44" s="26" t="s">
        <v>123</v>
      </c>
      <c r="D44" s="89" t="n">
        <v>1</v>
      </c>
      <c r="E44" s="32" t="s">
        <v>109</v>
      </c>
      <c r="F44" s="32" t="s">
        <v>109</v>
      </c>
      <c r="G44" s="35" t="n">
        <v>14.9</v>
      </c>
      <c r="H44" s="35" t="n">
        <f aca="false">D44*G44</f>
        <v>14.9</v>
      </c>
      <c r="I44" s="33" t="s">
        <v>238</v>
      </c>
    </row>
    <row collapsed="false" customFormat="true" customHeight="true" hidden="false" ht="16.5" outlineLevel="0" r="45" s="37">
      <c r="A45" s="25" t="s">
        <v>239</v>
      </c>
      <c r="B45" s="26" t="s">
        <v>240</v>
      </c>
      <c r="C45" s="26" t="s">
        <v>116</v>
      </c>
      <c r="D45" s="89" t="n">
        <v>6</v>
      </c>
      <c r="E45" s="36" t="s">
        <v>120</v>
      </c>
      <c r="F45" s="37" t="s">
        <v>38</v>
      </c>
      <c r="G45" s="39" t="n">
        <v>9.2764</v>
      </c>
      <c r="H45" s="39" t="n">
        <f aca="false">D45*G45</f>
        <v>55.6584</v>
      </c>
    </row>
    <row collapsed="false" customFormat="true" customHeight="true" hidden="false" ht="16.5" outlineLevel="0" r="46" s="37">
      <c r="A46" s="25" t="s">
        <v>241</v>
      </c>
      <c r="B46" s="26" t="s">
        <v>119</v>
      </c>
      <c r="C46" s="26" t="s">
        <v>116</v>
      </c>
      <c r="D46" s="89" t="n">
        <v>5</v>
      </c>
      <c r="E46" s="36" t="s">
        <v>117</v>
      </c>
      <c r="F46" s="37" t="s">
        <v>38</v>
      </c>
      <c r="G46" s="39" t="n">
        <v>8.456</v>
      </c>
      <c r="H46" s="39" t="n">
        <f aca="false">D46*G46</f>
        <v>42.28</v>
      </c>
    </row>
    <row collapsed="false" customFormat="true" customHeight="true" hidden="false" ht="16.5" outlineLevel="0" r="47" s="37">
      <c r="A47" s="25" t="s">
        <v>242</v>
      </c>
      <c r="B47" s="26" t="s">
        <v>243</v>
      </c>
      <c r="C47" s="26" t="s">
        <v>244</v>
      </c>
      <c r="D47" s="89" t="n">
        <v>3</v>
      </c>
      <c r="E47" s="36" t="n">
        <v>1013799</v>
      </c>
      <c r="F47" s="37" t="s">
        <v>21</v>
      </c>
      <c r="G47" s="39" t="n">
        <v>0.67</v>
      </c>
      <c r="H47" s="39" t="n">
        <f aca="false">D47*G47</f>
        <v>2.01</v>
      </c>
    </row>
    <row collapsed="false" customFormat="true" customHeight="true" hidden="false" ht="16.5" outlineLevel="0" r="48" s="37">
      <c r="A48" s="25" t="s">
        <v>245</v>
      </c>
      <c r="B48" s="26" t="s">
        <v>122</v>
      </c>
      <c r="C48" s="26" t="s">
        <v>123</v>
      </c>
      <c r="D48" s="89" t="n">
        <v>1</v>
      </c>
      <c r="E48" s="32" t="s">
        <v>109</v>
      </c>
      <c r="F48" s="32" t="s">
        <v>109</v>
      </c>
      <c r="G48" s="35" t="s">
        <v>209</v>
      </c>
      <c r="H48" s="35"/>
      <c r="I48" s="33" t="s">
        <v>246</v>
      </c>
    </row>
    <row collapsed="false" customFormat="true" customHeight="true" hidden="false" ht="16.5" outlineLevel="0" r="49" s="37">
      <c r="A49" s="25" t="s">
        <v>247</v>
      </c>
      <c r="B49" s="26" t="s">
        <v>248</v>
      </c>
      <c r="C49" s="26" t="s">
        <v>249</v>
      </c>
      <c r="D49" s="89" t="n">
        <v>1</v>
      </c>
      <c r="E49" s="32" t="s">
        <v>109</v>
      </c>
      <c r="F49" s="32" t="s">
        <v>109</v>
      </c>
      <c r="G49" s="35" t="s">
        <v>250</v>
      </c>
      <c r="H49" s="35"/>
      <c r="I49" s="33" t="s">
        <v>251</v>
      </c>
    </row>
    <row collapsed="false" customFormat="true" customHeight="true" hidden="false" ht="16.5" outlineLevel="0" r="50" s="37">
      <c r="A50" s="25" t="s">
        <v>252</v>
      </c>
      <c r="B50" s="26" t="s">
        <v>253</v>
      </c>
      <c r="C50" s="26" t="s">
        <v>254</v>
      </c>
      <c r="D50" s="89" t="n">
        <v>1</v>
      </c>
      <c r="E50" s="36" t="n">
        <v>1286834</v>
      </c>
      <c r="F50" s="37" t="s">
        <v>21</v>
      </c>
      <c r="G50" s="39" t="n">
        <v>3.35</v>
      </c>
      <c r="H50" s="39" t="n">
        <f aca="false">D50*G50</f>
        <v>3.35</v>
      </c>
    </row>
    <row collapsed="false" customFormat="true" customHeight="true" hidden="false" ht="16.5" outlineLevel="0" r="51" s="37">
      <c r="A51" s="25" t="s">
        <v>255</v>
      </c>
      <c r="B51" s="26" t="s">
        <v>154</v>
      </c>
      <c r="C51" s="26" t="s">
        <v>154</v>
      </c>
      <c r="D51" s="89" t="n">
        <v>3</v>
      </c>
      <c r="E51" s="36" t="n">
        <v>1470477</v>
      </c>
      <c r="F51" s="37" t="s">
        <v>21</v>
      </c>
      <c r="G51" s="39" t="n">
        <v>2.73</v>
      </c>
      <c r="H51" s="39" t="n">
        <f aca="false">D51*G51</f>
        <v>8.19</v>
      </c>
    </row>
    <row collapsed="false" customFormat="true" customHeight="true" hidden="false" ht="16.5" outlineLevel="0" r="52" s="37">
      <c r="A52" s="25" t="s">
        <v>256</v>
      </c>
      <c r="B52" s="26" t="s">
        <v>257</v>
      </c>
      <c r="C52" s="26" t="s">
        <v>141</v>
      </c>
      <c r="D52" s="89" t="n">
        <v>2</v>
      </c>
      <c r="E52" s="36" t="n">
        <v>1102975</v>
      </c>
      <c r="F52" s="37" t="s">
        <v>21</v>
      </c>
      <c r="G52" s="39" t="n">
        <v>0.53</v>
      </c>
      <c r="H52" s="39" t="n">
        <f aca="false">D52*G52</f>
        <v>1.06</v>
      </c>
    </row>
    <row collapsed="false" customFormat="true" customHeight="true" hidden="false" ht="16.5" outlineLevel="0" r="53" s="37">
      <c r="A53" s="25" t="s">
        <v>258</v>
      </c>
      <c r="B53" s="26" t="s">
        <v>259</v>
      </c>
      <c r="C53" s="26" t="s">
        <v>260</v>
      </c>
      <c r="D53" s="89" t="n">
        <v>2</v>
      </c>
      <c r="E53" s="36" t="n">
        <v>7455677</v>
      </c>
      <c r="F53" s="37" t="s">
        <v>21</v>
      </c>
      <c r="G53" s="39" t="n">
        <v>0.44</v>
      </c>
      <c r="H53" s="39" t="n">
        <f aca="false">D53*G53</f>
        <v>0.88</v>
      </c>
    </row>
    <row collapsed="false" customFormat="true" customHeight="true" hidden="false" ht="16.5" outlineLevel="0" r="54" s="37">
      <c r="A54" s="25" t="s">
        <v>165</v>
      </c>
      <c r="B54" s="26" t="s">
        <v>166</v>
      </c>
      <c r="C54" s="26" t="s">
        <v>167</v>
      </c>
      <c r="D54" s="89" t="n">
        <v>1</v>
      </c>
      <c r="E54" s="36" t="n">
        <v>5222564</v>
      </c>
      <c r="F54" s="37" t="s">
        <v>21</v>
      </c>
      <c r="G54" s="39" t="n">
        <v>3.41</v>
      </c>
      <c r="H54" s="39" t="n">
        <f aca="false">D54*G54</f>
        <v>3.41</v>
      </c>
    </row>
    <row collapsed="false" customFormat="true" customHeight="true" hidden="false" ht="16.5" outlineLevel="0" r="55" s="37">
      <c r="A55" s="25" t="s">
        <v>261</v>
      </c>
      <c r="B55" s="26" t="s">
        <v>262</v>
      </c>
      <c r="C55" s="26" t="s">
        <v>263</v>
      </c>
      <c r="D55" s="89" t="n">
        <v>1</v>
      </c>
      <c r="E55" s="32" t="s">
        <v>109</v>
      </c>
      <c r="F55" s="32" t="s">
        <v>109</v>
      </c>
      <c r="G55" s="35" t="s">
        <v>250</v>
      </c>
      <c r="H55" s="35"/>
      <c r="I55" s="33" t="s">
        <v>251</v>
      </c>
    </row>
    <row collapsed="false" customFormat="true" customHeight="true" hidden="false" ht="16.5" outlineLevel="0" r="56" s="37">
      <c r="A56" s="25" t="s">
        <v>264</v>
      </c>
      <c r="B56" s="28" t="s">
        <v>265</v>
      </c>
      <c r="C56" s="28"/>
      <c r="D56" s="89" t="n">
        <v>12</v>
      </c>
      <c r="E56" s="36" t="s">
        <v>266</v>
      </c>
      <c r="F56" s="37" t="s">
        <v>190</v>
      </c>
      <c r="G56" s="39" t="n">
        <v>0.2356</v>
      </c>
      <c r="H56" s="39" t="n">
        <f aca="false">D56*G56</f>
        <v>2.8272</v>
      </c>
    </row>
    <row collapsed="false" customFormat="true" customHeight="true" hidden="false" ht="16.5" outlineLevel="0" r="57" s="37">
      <c r="A57" s="25" t="s">
        <v>267</v>
      </c>
      <c r="B57" s="28" t="s">
        <v>268</v>
      </c>
      <c r="C57" s="28"/>
      <c r="D57" s="89" t="n">
        <v>12</v>
      </c>
      <c r="E57" s="36" t="s">
        <v>269</v>
      </c>
      <c r="F57" s="37" t="s">
        <v>190</v>
      </c>
      <c r="G57" s="39" t="n">
        <v>0.459</v>
      </c>
      <c r="H57" s="39" t="n">
        <f aca="false">D57*G57</f>
        <v>5.508</v>
      </c>
    </row>
    <row collapsed="false" customFormat="true" customHeight="true" hidden="false" ht="16.5" outlineLevel="0" r="58" s="37">
      <c r="A58" s="25" t="s">
        <v>270</v>
      </c>
      <c r="B58" s="28" t="s">
        <v>271</v>
      </c>
      <c r="C58" s="28"/>
      <c r="D58" s="89" t="n">
        <v>1</v>
      </c>
      <c r="E58" s="36" t="s">
        <v>272</v>
      </c>
      <c r="F58" s="37" t="s">
        <v>190</v>
      </c>
      <c r="G58" s="39" t="n">
        <v>13.83</v>
      </c>
      <c r="H58" s="39" t="n">
        <v>13.83</v>
      </c>
    </row>
    <row collapsed="false" customFormat="true" customHeight="true" hidden="false" ht="16.5" outlineLevel="0" r="59" s="37">
      <c r="A59" s="25" t="s">
        <v>168</v>
      </c>
      <c r="B59" s="28" t="s">
        <v>169</v>
      </c>
      <c r="C59" s="28"/>
      <c r="D59" s="48" t="n">
        <v>2</v>
      </c>
      <c r="E59" s="32" t="s">
        <v>109</v>
      </c>
      <c r="F59" s="32" t="s">
        <v>109</v>
      </c>
      <c r="G59" s="35" t="n">
        <v>13.4</v>
      </c>
      <c r="H59" s="35" t="n">
        <f aca="false">D59*G59</f>
        <v>26.8</v>
      </c>
      <c r="I59" s="33" t="s">
        <v>170</v>
      </c>
    </row>
    <row collapsed="false" customFormat="true" customHeight="true" hidden="false" ht="16.5" outlineLevel="0" r="60" s="37">
      <c r="A60" s="25"/>
      <c r="B60" s="28"/>
      <c r="C60" s="28"/>
      <c r="D60" s="48" t="n">
        <v>1</v>
      </c>
      <c r="E60" s="36"/>
      <c r="F60" s="33" t="s">
        <v>250</v>
      </c>
      <c r="G60" s="35" t="n">
        <v>22.33</v>
      </c>
      <c r="H60" s="35" t="n">
        <f aca="false">D60*G60</f>
        <v>22.33</v>
      </c>
      <c r="I60" s="33" t="s">
        <v>273</v>
      </c>
    </row>
    <row collapsed="false" customFormat="true" customHeight="true" hidden="false" ht="16.5" outlineLevel="0" r="61" s="37">
      <c r="A61" s="25"/>
      <c r="B61" s="28"/>
      <c r="C61" s="28"/>
      <c r="D61" s="48"/>
      <c r="E61" s="36"/>
      <c r="F61" s="33"/>
      <c r="G61" s="35"/>
      <c r="H61" s="35"/>
      <c r="I61" s="33"/>
    </row>
    <row collapsed="false" customFormat="true" customHeight="true" hidden="false" ht="16.5" outlineLevel="0" r="62" s="37">
      <c r="A62" s="25"/>
      <c r="B62" s="28"/>
      <c r="C62" s="28"/>
      <c r="D62" s="48"/>
      <c r="E62" s="36"/>
      <c r="F62" s="33"/>
      <c r="G62" s="35"/>
      <c r="H62" s="35"/>
      <c r="I62" s="33"/>
    </row>
    <row collapsed="false" customFormat="true" customHeight="true" hidden="false" ht="16.5" outlineLevel="0" r="63" s="37">
      <c r="A63" s="25"/>
      <c r="B63" s="28"/>
      <c r="C63" s="28"/>
      <c r="D63" s="89"/>
      <c r="E63" s="36"/>
      <c r="G63" s="39"/>
      <c r="H63" s="39"/>
    </row>
    <row collapsed="false" customFormat="false" customHeight="false" hidden="false" ht="12.8" outlineLevel="0" r="64">
      <c r="A64" s="49"/>
      <c r="B64" s="50"/>
      <c r="C64" s="50"/>
      <c r="D64" s="93" t="n">
        <f aca="false">SUM(D12:D57)</f>
        <v>477</v>
      </c>
      <c r="G64" s="39"/>
      <c r="H64" s="39" t="n">
        <f aca="false">SUM(H12:H62)</f>
        <v>554.6536</v>
      </c>
    </row>
    <row collapsed="false" customFormat="false" customHeight="true" hidden="false" ht="13.75" outlineLevel="0" r="65">
      <c r="A65" s="54" t="s">
        <v>171</v>
      </c>
      <c r="B65" s="55"/>
      <c r="C65" s="56" t="s">
        <v>172</v>
      </c>
      <c r="D65" s="94"/>
      <c r="E65" s="55"/>
      <c r="F65" s="57"/>
    </row>
    <row collapsed="false" customFormat="false" customHeight="true" hidden="false" ht="13" outlineLevel="0" r="66">
      <c r="A66" s="59"/>
      <c r="B66" s="60"/>
      <c r="C66" s="61"/>
      <c r="D66" s="95"/>
      <c r="E66" s="63"/>
      <c r="F66" s="96"/>
    </row>
    <row collapsed="false" customFormat="false" customHeight="true" hidden="false" ht="13" outlineLevel="0" r="67">
      <c r="A67" s="64"/>
      <c r="B67" s="65"/>
      <c r="C67" s="66"/>
      <c r="D67" s="94"/>
      <c r="E67" s="63"/>
      <c r="F67" s="96"/>
    </row>
    <row collapsed="false" customFormat="false" customHeight="true" hidden="false" ht="13" outlineLevel="0" r="68">
      <c r="A68" s="64"/>
      <c r="B68" s="65"/>
      <c r="C68" s="66"/>
      <c r="D68" s="94"/>
      <c r="E68" s="63"/>
      <c r="F68" s="96"/>
    </row>
    <row collapsed="false" customFormat="false" customHeight="true" hidden="false" ht="13" outlineLevel="0" r="69">
      <c r="A69" s="64"/>
      <c r="B69" s="65"/>
      <c r="C69" s="66"/>
      <c r="D69" s="94"/>
      <c r="E69" s="63"/>
      <c r="F69" s="96"/>
    </row>
    <row collapsed="false" customFormat="false" customHeight="true" hidden="false" ht="9.75" outlineLevel="0" r="70">
      <c r="A70" s="67"/>
      <c r="B70" s="68"/>
      <c r="C70" s="69"/>
      <c r="D70" s="97"/>
      <c r="E70" s="63"/>
      <c r="F70" s="96"/>
    </row>
    <row collapsed="false" customFormat="false" customHeight="true" hidden="false" ht="13" outlineLevel="0" r="71">
      <c r="A71" s="67"/>
      <c r="B71" s="71"/>
      <c r="C71" s="71"/>
      <c r="D71" s="97"/>
      <c r="E71" s="63"/>
      <c r="F71" s="96"/>
    </row>
    <row collapsed="false" customFormat="false" customHeight="true" hidden="false" ht="13" outlineLevel="0" r="72">
      <c r="A72" s="72"/>
      <c r="B72" s="73"/>
      <c r="C72" s="73"/>
      <c r="D72" s="98"/>
      <c r="E72" s="63"/>
      <c r="F72" s="96"/>
    </row>
    <row collapsed="false" customFormat="false" customHeight="true" hidden="false" ht="13" outlineLevel="0" r="73">
      <c r="A73" s="75"/>
      <c r="B73" s="76"/>
      <c r="C73" s="76"/>
      <c r="D73" s="99"/>
      <c r="E73" s="63"/>
      <c r="F73" s="96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V25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0" width="82.1490196078431"/>
    <col collapsed="false" hidden="false" max="2" min="2" style="0" width="32.443137254902"/>
    <col collapsed="false" hidden="false" max="3" min="3" style="0" width="37.8156862745098"/>
    <col collapsed="false" hidden="false" max="4" min="4" style="0" width="8.25882352941177"/>
    <col collapsed="false" hidden="false" max="5" min="5" style="0" width="24.156862745098"/>
    <col collapsed="false" hidden="false" max="6" min="6" style="0" width="10.8705882352941"/>
    <col collapsed="false" hidden="false" max="7" min="7" style="0" width="8.98039215686275"/>
    <col collapsed="false" hidden="false" max="8" min="8" style="0" width="10.8705882352941"/>
    <col collapsed="false" hidden="false" max="1025" min="9" style="0" width="8.5921568627451"/>
  </cols>
  <sheetData>
    <row collapsed="false" customFormat="true" customHeight="false" hidden="false" ht="12.8" outlineLevel="0" r="1" s="58">
      <c r="A1" s="1"/>
      <c r="B1" s="2"/>
      <c r="C1" s="2"/>
      <c r="D1" s="3"/>
      <c r="E1" s="4"/>
      <c r="F1" s="5"/>
      <c r="G1" s="5"/>
      <c r="H1" s="5"/>
      <c r="I1" s="11"/>
      <c r="J1" s="4"/>
      <c r="K1" s="4"/>
      <c r="L1" s="11"/>
      <c r="M1" s="4"/>
      <c r="N1" s="5"/>
      <c r="O1" s="5"/>
      <c r="P1" s="5"/>
      <c r="Q1" s="11"/>
      <c r="R1" s="4"/>
      <c r="S1" s="4"/>
      <c r="T1" s="11"/>
      <c r="U1" s="4"/>
      <c r="V1" s="5"/>
      <c r="W1" s="5"/>
      <c r="X1" s="5"/>
      <c r="Y1" s="11"/>
      <c r="Z1" s="4"/>
      <c r="AA1" s="4"/>
      <c r="AB1" s="11"/>
      <c r="AC1" s="4"/>
      <c r="AD1" s="5"/>
      <c r="AE1" s="5"/>
      <c r="AF1" s="5"/>
      <c r="AG1" s="11"/>
      <c r="AH1" s="4"/>
      <c r="AI1" s="4"/>
      <c r="AJ1" s="11"/>
      <c r="AK1" s="4"/>
      <c r="AL1" s="5"/>
      <c r="AM1" s="5"/>
      <c r="AN1" s="5"/>
      <c r="AO1" s="11"/>
      <c r="AP1" s="4"/>
      <c r="AQ1" s="4"/>
      <c r="AR1" s="11"/>
      <c r="AS1" s="4"/>
      <c r="AT1" s="5"/>
      <c r="AU1" s="5"/>
      <c r="AV1" s="5"/>
      <c r="AW1" s="11"/>
      <c r="AX1" s="4"/>
      <c r="AY1" s="4"/>
      <c r="AZ1" s="11"/>
      <c r="BA1" s="4"/>
      <c r="BB1" s="5"/>
      <c r="BC1" s="5"/>
      <c r="BD1" s="5"/>
      <c r="BE1" s="11"/>
      <c r="BF1" s="4"/>
      <c r="BG1" s="4"/>
      <c r="BH1" s="11"/>
      <c r="BI1" s="4"/>
      <c r="BJ1" s="5"/>
      <c r="BK1" s="5"/>
      <c r="BL1" s="5"/>
      <c r="BM1" s="11"/>
      <c r="BN1" s="4"/>
      <c r="BO1" s="4"/>
      <c r="BP1" s="11"/>
      <c r="BQ1" s="4"/>
      <c r="BR1" s="5"/>
      <c r="BS1" s="5"/>
      <c r="BT1" s="5"/>
      <c r="BU1" s="11"/>
      <c r="BV1" s="4"/>
      <c r="BW1" s="4"/>
      <c r="BX1" s="11"/>
      <c r="BY1" s="4"/>
      <c r="BZ1" s="5"/>
      <c r="CA1" s="5"/>
      <c r="CB1" s="5"/>
      <c r="CC1" s="11"/>
      <c r="CD1" s="4"/>
      <c r="CE1" s="4"/>
      <c r="CF1" s="11"/>
      <c r="CG1" s="4"/>
      <c r="CH1" s="5"/>
      <c r="CI1" s="5"/>
      <c r="CJ1" s="5"/>
      <c r="CK1" s="11"/>
      <c r="CL1" s="4"/>
      <c r="CM1" s="4"/>
      <c r="CN1" s="11"/>
      <c r="CO1" s="4"/>
      <c r="CP1" s="5"/>
      <c r="CQ1" s="5"/>
      <c r="CR1" s="5"/>
      <c r="CS1" s="11"/>
      <c r="CT1" s="4"/>
      <c r="CU1" s="4"/>
      <c r="CV1" s="11"/>
      <c r="CW1" s="4"/>
      <c r="CX1" s="5"/>
      <c r="CY1" s="5"/>
      <c r="CZ1" s="5"/>
      <c r="DA1" s="11"/>
      <c r="DB1" s="4"/>
      <c r="DC1" s="4"/>
      <c r="DD1" s="11"/>
      <c r="DE1" s="4"/>
      <c r="DF1" s="5"/>
      <c r="DG1" s="5"/>
      <c r="DH1" s="5"/>
      <c r="DI1" s="11"/>
      <c r="DJ1" s="4"/>
      <c r="DK1" s="4"/>
      <c r="DL1" s="11"/>
      <c r="DM1" s="4"/>
      <c r="DN1" s="5"/>
      <c r="DO1" s="5"/>
      <c r="DP1" s="5"/>
      <c r="DQ1" s="11"/>
      <c r="DR1" s="4"/>
      <c r="DS1" s="4"/>
      <c r="DT1" s="11"/>
      <c r="DU1" s="4"/>
      <c r="DV1" s="5"/>
      <c r="DW1" s="5"/>
      <c r="DX1" s="5"/>
      <c r="DY1" s="11"/>
      <c r="DZ1" s="4"/>
      <c r="EA1" s="4"/>
      <c r="EB1" s="11"/>
      <c r="EC1" s="4"/>
      <c r="ED1" s="5"/>
      <c r="EE1" s="5"/>
      <c r="EF1" s="5"/>
      <c r="EG1" s="11"/>
      <c r="EH1" s="4"/>
      <c r="EI1" s="4"/>
      <c r="EJ1" s="11"/>
      <c r="EK1" s="4"/>
      <c r="EL1" s="5"/>
      <c r="EM1" s="5"/>
      <c r="EN1" s="5"/>
      <c r="EO1" s="11"/>
      <c r="EP1" s="4"/>
      <c r="EQ1" s="4"/>
      <c r="ER1" s="11"/>
      <c r="ES1" s="4"/>
      <c r="ET1" s="5"/>
      <c r="EU1" s="5"/>
      <c r="EV1" s="5"/>
      <c r="EW1" s="11"/>
      <c r="EX1" s="4"/>
      <c r="EY1" s="4"/>
      <c r="EZ1" s="11"/>
      <c r="FA1" s="4"/>
      <c r="FB1" s="5"/>
      <c r="FC1" s="5"/>
      <c r="FD1" s="5"/>
      <c r="FE1" s="11"/>
      <c r="FF1" s="4"/>
      <c r="FG1" s="4"/>
      <c r="FH1" s="11"/>
      <c r="FI1" s="4"/>
      <c r="FJ1" s="5"/>
      <c r="FK1" s="5"/>
      <c r="FL1" s="5"/>
      <c r="FM1" s="11"/>
      <c r="FN1" s="4"/>
      <c r="FO1" s="4"/>
      <c r="FP1" s="11"/>
      <c r="FQ1" s="4"/>
      <c r="FR1" s="5"/>
      <c r="FS1" s="5"/>
      <c r="FT1" s="5"/>
      <c r="FU1" s="11"/>
      <c r="FV1" s="4"/>
      <c r="FW1" s="4"/>
      <c r="FX1" s="11"/>
      <c r="FY1" s="4"/>
      <c r="FZ1" s="5"/>
      <c r="GA1" s="5"/>
      <c r="GB1" s="5"/>
      <c r="GC1" s="11"/>
      <c r="GD1" s="4"/>
      <c r="GE1" s="4"/>
      <c r="GF1" s="11"/>
      <c r="GG1" s="4"/>
      <c r="GH1" s="5"/>
      <c r="GI1" s="5"/>
      <c r="GJ1" s="5"/>
      <c r="GK1" s="11"/>
      <c r="GL1" s="4"/>
      <c r="GM1" s="4"/>
      <c r="GN1" s="11"/>
      <c r="GO1" s="4"/>
      <c r="GP1" s="5"/>
      <c r="GQ1" s="5"/>
      <c r="GR1" s="5"/>
      <c r="GS1" s="11"/>
      <c r="GT1" s="4"/>
      <c r="GU1" s="4"/>
      <c r="GV1" s="11"/>
      <c r="GW1" s="4"/>
      <c r="GX1" s="5"/>
      <c r="GY1" s="5"/>
      <c r="GZ1" s="5"/>
      <c r="HA1" s="11"/>
      <c r="HB1" s="4"/>
      <c r="HC1" s="4"/>
      <c r="HD1" s="11"/>
      <c r="HE1" s="4"/>
      <c r="HF1" s="5"/>
      <c r="HG1" s="5"/>
      <c r="HH1" s="5"/>
      <c r="HI1" s="11"/>
      <c r="HJ1" s="4"/>
      <c r="HK1" s="4"/>
      <c r="HL1" s="11"/>
      <c r="HM1" s="4"/>
      <c r="HN1" s="5"/>
      <c r="HO1" s="5"/>
      <c r="HP1" s="5"/>
      <c r="HQ1" s="11"/>
      <c r="HR1" s="4"/>
      <c r="HS1" s="4"/>
      <c r="HT1" s="11"/>
      <c r="HU1" s="4"/>
      <c r="HV1" s="5"/>
      <c r="HW1" s="5"/>
      <c r="HX1" s="5"/>
      <c r="HY1" s="11"/>
      <c r="HZ1" s="4"/>
      <c r="IA1" s="4"/>
      <c r="IB1" s="11"/>
      <c r="IC1" s="4"/>
      <c r="ID1" s="5"/>
      <c r="IE1" s="5"/>
      <c r="IF1" s="5"/>
      <c r="IG1" s="11"/>
      <c r="IH1" s="4"/>
      <c r="II1" s="4"/>
      <c r="IJ1" s="11"/>
      <c r="IK1" s="4"/>
      <c r="IL1" s="5"/>
      <c r="IM1" s="5"/>
      <c r="IN1" s="5"/>
      <c r="IO1" s="11"/>
      <c r="IP1" s="4"/>
      <c r="IQ1" s="4"/>
      <c r="IR1" s="11"/>
      <c r="IS1" s="4"/>
      <c r="IT1" s="5"/>
      <c r="IU1" s="5"/>
      <c r="IV1" s="5"/>
    </row>
    <row collapsed="false" customFormat="true" customHeight="false" hidden="false" ht="29.6" outlineLevel="0" r="2" s="58">
      <c r="A2" s="6" t="s">
        <v>0</v>
      </c>
      <c r="B2" s="4"/>
      <c r="C2" s="7"/>
      <c r="D2" s="8"/>
      <c r="E2" s="4"/>
      <c r="F2" s="5"/>
      <c r="G2" s="5"/>
      <c r="H2" s="5"/>
      <c r="I2" s="100"/>
      <c r="J2" s="4"/>
      <c r="K2" s="4"/>
      <c r="L2" s="11"/>
      <c r="M2" s="4"/>
      <c r="N2" s="5"/>
      <c r="O2" s="5"/>
      <c r="P2" s="5"/>
      <c r="Q2" s="100"/>
      <c r="R2" s="4"/>
      <c r="S2" s="4"/>
      <c r="T2" s="11"/>
      <c r="U2" s="4"/>
      <c r="V2" s="5"/>
      <c r="W2" s="5"/>
      <c r="X2" s="5"/>
      <c r="Y2" s="100"/>
      <c r="Z2" s="4"/>
      <c r="AA2" s="4"/>
      <c r="AB2" s="11"/>
      <c r="AC2" s="4"/>
      <c r="AD2" s="5"/>
      <c r="AE2" s="5"/>
      <c r="AF2" s="5"/>
      <c r="AG2" s="100"/>
      <c r="AH2" s="4"/>
      <c r="AI2" s="4"/>
      <c r="AJ2" s="11"/>
      <c r="AK2" s="4"/>
      <c r="AL2" s="5"/>
      <c r="AM2" s="5"/>
      <c r="AN2" s="5"/>
      <c r="AO2" s="100"/>
      <c r="AP2" s="4"/>
      <c r="AQ2" s="4"/>
      <c r="AR2" s="11"/>
      <c r="AS2" s="4"/>
      <c r="AT2" s="5"/>
      <c r="AU2" s="5"/>
      <c r="AV2" s="5"/>
      <c r="AW2" s="100"/>
      <c r="AX2" s="4"/>
      <c r="AY2" s="4"/>
      <c r="AZ2" s="11"/>
      <c r="BA2" s="4"/>
      <c r="BB2" s="5"/>
      <c r="BC2" s="5"/>
      <c r="BD2" s="5"/>
      <c r="BE2" s="100"/>
      <c r="BF2" s="4"/>
      <c r="BG2" s="4"/>
      <c r="BH2" s="11"/>
      <c r="BI2" s="4"/>
      <c r="BJ2" s="5"/>
      <c r="BK2" s="5"/>
      <c r="BL2" s="5"/>
      <c r="BM2" s="100"/>
      <c r="BN2" s="4"/>
      <c r="BO2" s="4"/>
      <c r="BP2" s="11"/>
      <c r="BQ2" s="4"/>
      <c r="BR2" s="5"/>
      <c r="BS2" s="5"/>
      <c r="BT2" s="5"/>
      <c r="BU2" s="100"/>
      <c r="BV2" s="4"/>
      <c r="BW2" s="4"/>
      <c r="BX2" s="11"/>
      <c r="BY2" s="4"/>
      <c r="BZ2" s="5"/>
      <c r="CA2" s="5"/>
      <c r="CB2" s="5"/>
      <c r="CC2" s="100"/>
      <c r="CD2" s="4"/>
      <c r="CE2" s="4"/>
      <c r="CF2" s="11"/>
      <c r="CG2" s="4"/>
      <c r="CH2" s="5"/>
      <c r="CI2" s="5"/>
      <c r="CJ2" s="5"/>
      <c r="CK2" s="100"/>
      <c r="CL2" s="4"/>
      <c r="CM2" s="4"/>
      <c r="CN2" s="11"/>
      <c r="CO2" s="4"/>
      <c r="CP2" s="5"/>
      <c r="CQ2" s="5"/>
      <c r="CR2" s="5"/>
      <c r="CS2" s="100"/>
      <c r="CT2" s="4"/>
      <c r="CU2" s="4"/>
      <c r="CV2" s="11"/>
      <c r="CW2" s="4"/>
      <c r="CX2" s="5"/>
      <c r="CY2" s="5"/>
      <c r="CZ2" s="5"/>
      <c r="DA2" s="100"/>
      <c r="DB2" s="4"/>
      <c r="DC2" s="4"/>
      <c r="DD2" s="11"/>
      <c r="DE2" s="4"/>
      <c r="DF2" s="5"/>
      <c r="DG2" s="5"/>
      <c r="DH2" s="5"/>
      <c r="DI2" s="100"/>
      <c r="DJ2" s="4"/>
      <c r="DK2" s="4"/>
      <c r="DL2" s="11"/>
      <c r="DM2" s="4"/>
      <c r="DN2" s="5"/>
      <c r="DO2" s="5"/>
      <c r="DP2" s="5"/>
      <c r="DQ2" s="100"/>
      <c r="DR2" s="4"/>
      <c r="DS2" s="4"/>
      <c r="DT2" s="11"/>
      <c r="DU2" s="4"/>
      <c r="DV2" s="5"/>
      <c r="DW2" s="5"/>
      <c r="DX2" s="5"/>
      <c r="DY2" s="100"/>
      <c r="DZ2" s="4"/>
      <c r="EA2" s="4"/>
      <c r="EB2" s="11"/>
      <c r="EC2" s="4"/>
      <c r="ED2" s="5"/>
      <c r="EE2" s="5"/>
      <c r="EF2" s="5"/>
      <c r="EG2" s="100"/>
      <c r="EH2" s="4"/>
      <c r="EI2" s="4"/>
      <c r="EJ2" s="11"/>
      <c r="EK2" s="4"/>
      <c r="EL2" s="5"/>
      <c r="EM2" s="5"/>
      <c r="EN2" s="5"/>
      <c r="EO2" s="100"/>
      <c r="EP2" s="4"/>
      <c r="EQ2" s="4"/>
      <c r="ER2" s="11"/>
      <c r="ES2" s="4"/>
      <c r="ET2" s="5"/>
      <c r="EU2" s="5"/>
      <c r="EV2" s="5"/>
      <c r="EW2" s="100"/>
      <c r="EX2" s="4"/>
      <c r="EY2" s="4"/>
      <c r="EZ2" s="11"/>
      <c r="FA2" s="4"/>
      <c r="FB2" s="5"/>
      <c r="FC2" s="5"/>
      <c r="FD2" s="5"/>
      <c r="FE2" s="100"/>
      <c r="FF2" s="4"/>
      <c r="FG2" s="4"/>
      <c r="FH2" s="11"/>
      <c r="FI2" s="4"/>
      <c r="FJ2" s="5"/>
      <c r="FK2" s="5"/>
      <c r="FL2" s="5"/>
      <c r="FM2" s="100"/>
      <c r="FN2" s="4"/>
      <c r="FO2" s="4"/>
      <c r="FP2" s="11"/>
      <c r="FQ2" s="4"/>
      <c r="FR2" s="5"/>
      <c r="FS2" s="5"/>
      <c r="FT2" s="5"/>
      <c r="FU2" s="100"/>
      <c r="FV2" s="4"/>
      <c r="FW2" s="4"/>
      <c r="FX2" s="11"/>
      <c r="FY2" s="4"/>
      <c r="FZ2" s="5"/>
      <c r="GA2" s="5"/>
      <c r="GB2" s="5"/>
      <c r="GC2" s="100"/>
      <c r="GD2" s="4"/>
      <c r="GE2" s="4"/>
      <c r="GF2" s="11"/>
      <c r="GG2" s="4"/>
      <c r="GH2" s="5"/>
      <c r="GI2" s="5"/>
      <c r="GJ2" s="5"/>
      <c r="GK2" s="100"/>
      <c r="GL2" s="4"/>
      <c r="GM2" s="4"/>
      <c r="GN2" s="11"/>
      <c r="GO2" s="4"/>
      <c r="GP2" s="5"/>
      <c r="GQ2" s="5"/>
      <c r="GR2" s="5"/>
      <c r="GS2" s="100"/>
      <c r="GT2" s="4"/>
      <c r="GU2" s="4"/>
      <c r="GV2" s="11"/>
      <c r="GW2" s="4"/>
      <c r="GX2" s="5"/>
      <c r="GY2" s="5"/>
      <c r="GZ2" s="5"/>
      <c r="HA2" s="100"/>
      <c r="HB2" s="4"/>
      <c r="HC2" s="4"/>
      <c r="HD2" s="11"/>
      <c r="HE2" s="4"/>
      <c r="HF2" s="5"/>
      <c r="HG2" s="5"/>
      <c r="HH2" s="5"/>
      <c r="HI2" s="100"/>
      <c r="HJ2" s="4"/>
      <c r="HK2" s="4"/>
      <c r="HL2" s="11"/>
      <c r="HM2" s="4"/>
      <c r="HN2" s="5"/>
      <c r="HO2" s="5"/>
      <c r="HP2" s="5"/>
      <c r="HQ2" s="100"/>
      <c r="HR2" s="4"/>
      <c r="HS2" s="4"/>
      <c r="HT2" s="11"/>
      <c r="HU2" s="4"/>
      <c r="HV2" s="5"/>
      <c r="HW2" s="5"/>
      <c r="HX2" s="5"/>
      <c r="HY2" s="100"/>
      <c r="HZ2" s="4"/>
      <c r="IA2" s="4"/>
      <c r="IB2" s="11"/>
      <c r="IC2" s="4"/>
      <c r="ID2" s="5"/>
      <c r="IE2" s="5"/>
      <c r="IF2" s="5"/>
      <c r="IG2" s="100"/>
      <c r="IH2" s="4"/>
      <c r="II2" s="4"/>
      <c r="IJ2" s="11"/>
      <c r="IK2" s="4"/>
      <c r="IL2" s="5"/>
      <c r="IM2" s="5"/>
      <c r="IN2" s="5"/>
      <c r="IO2" s="100"/>
      <c r="IP2" s="4"/>
      <c r="IQ2" s="4"/>
      <c r="IR2" s="11"/>
      <c r="IS2" s="4"/>
      <c r="IT2" s="5"/>
      <c r="IU2" s="5"/>
      <c r="IV2" s="5"/>
    </row>
    <row collapsed="false" customFormat="true" customHeight="false" hidden="false" ht="12.8" outlineLevel="0" r="3" s="58">
      <c r="A3" s="9" t="s">
        <v>1</v>
      </c>
      <c r="B3" s="4"/>
      <c r="C3" s="10"/>
      <c r="D3" s="11"/>
      <c r="E3" s="4"/>
      <c r="F3" s="5"/>
      <c r="G3" s="5"/>
      <c r="H3" s="5"/>
      <c r="I3" s="101"/>
      <c r="J3" s="4"/>
      <c r="K3" s="10"/>
      <c r="L3" s="11"/>
      <c r="M3" s="4"/>
      <c r="N3" s="5"/>
      <c r="O3" s="5"/>
      <c r="P3" s="5"/>
      <c r="Q3" s="101"/>
      <c r="R3" s="4"/>
      <c r="S3" s="10"/>
      <c r="T3" s="11"/>
      <c r="U3" s="4"/>
      <c r="V3" s="5"/>
      <c r="W3" s="5"/>
      <c r="X3" s="5"/>
      <c r="Y3" s="101"/>
      <c r="Z3" s="4"/>
      <c r="AA3" s="10"/>
      <c r="AB3" s="11"/>
      <c r="AC3" s="4"/>
      <c r="AD3" s="5"/>
      <c r="AE3" s="5"/>
      <c r="AF3" s="5"/>
      <c r="AG3" s="101"/>
      <c r="AH3" s="4"/>
      <c r="AI3" s="10"/>
      <c r="AJ3" s="11"/>
      <c r="AK3" s="4"/>
      <c r="AL3" s="5"/>
      <c r="AM3" s="5"/>
      <c r="AN3" s="5"/>
      <c r="AO3" s="101"/>
      <c r="AP3" s="4"/>
      <c r="AQ3" s="10"/>
      <c r="AR3" s="11"/>
      <c r="AS3" s="4"/>
      <c r="AT3" s="5"/>
      <c r="AU3" s="5"/>
      <c r="AV3" s="5"/>
      <c r="AW3" s="101"/>
      <c r="AX3" s="4"/>
      <c r="AY3" s="10"/>
      <c r="AZ3" s="11"/>
      <c r="BA3" s="4"/>
      <c r="BB3" s="5"/>
      <c r="BC3" s="5"/>
      <c r="BD3" s="5"/>
      <c r="BE3" s="101"/>
      <c r="BF3" s="4"/>
      <c r="BG3" s="10"/>
      <c r="BH3" s="11"/>
      <c r="BI3" s="4"/>
      <c r="BJ3" s="5"/>
      <c r="BK3" s="5"/>
      <c r="BL3" s="5"/>
      <c r="BM3" s="101"/>
      <c r="BN3" s="4"/>
      <c r="BO3" s="10"/>
      <c r="BP3" s="11"/>
      <c r="BQ3" s="4"/>
      <c r="BR3" s="5"/>
      <c r="BS3" s="5"/>
      <c r="BT3" s="5"/>
      <c r="BU3" s="101"/>
      <c r="BV3" s="4"/>
      <c r="BW3" s="10"/>
      <c r="BX3" s="11"/>
      <c r="BY3" s="4"/>
      <c r="BZ3" s="5"/>
      <c r="CA3" s="5"/>
      <c r="CB3" s="5"/>
      <c r="CC3" s="101"/>
      <c r="CD3" s="4"/>
      <c r="CE3" s="10"/>
      <c r="CF3" s="11"/>
      <c r="CG3" s="4"/>
      <c r="CH3" s="5"/>
      <c r="CI3" s="5"/>
      <c r="CJ3" s="5"/>
      <c r="CK3" s="101"/>
      <c r="CL3" s="4"/>
      <c r="CM3" s="10"/>
      <c r="CN3" s="11"/>
      <c r="CO3" s="4"/>
      <c r="CP3" s="5"/>
      <c r="CQ3" s="5"/>
      <c r="CR3" s="5"/>
      <c r="CS3" s="101"/>
      <c r="CT3" s="4"/>
      <c r="CU3" s="10"/>
      <c r="CV3" s="11"/>
      <c r="CW3" s="4"/>
      <c r="CX3" s="5"/>
      <c r="CY3" s="5"/>
      <c r="CZ3" s="5"/>
      <c r="DA3" s="101"/>
      <c r="DB3" s="4"/>
      <c r="DC3" s="10"/>
      <c r="DD3" s="11"/>
      <c r="DE3" s="4"/>
      <c r="DF3" s="5"/>
      <c r="DG3" s="5"/>
      <c r="DH3" s="5"/>
      <c r="DI3" s="101"/>
      <c r="DJ3" s="4"/>
      <c r="DK3" s="10"/>
      <c r="DL3" s="11"/>
      <c r="DM3" s="4"/>
      <c r="DN3" s="5"/>
      <c r="DO3" s="5"/>
      <c r="DP3" s="5"/>
      <c r="DQ3" s="101"/>
      <c r="DR3" s="4"/>
      <c r="DS3" s="10"/>
      <c r="DT3" s="11"/>
      <c r="DU3" s="4"/>
      <c r="DV3" s="5"/>
      <c r="DW3" s="5"/>
      <c r="DX3" s="5"/>
      <c r="DY3" s="101"/>
      <c r="DZ3" s="4"/>
      <c r="EA3" s="10"/>
      <c r="EB3" s="11"/>
      <c r="EC3" s="4"/>
      <c r="ED3" s="5"/>
      <c r="EE3" s="5"/>
      <c r="EF3" s="5"/>
      <c r="EG3" s="101"/>
      <c r="EH3" s="4"/>
      <c r="EI3" s="10"/>
      <c r="EJ3" s="11"/>
      <c r="EK3" s="4"/>
      <c r="EL3" s="5"/>
      <c r="EM3" s="5"/>
      <c r="EN3" s="5"/>
      <c r="EO3" s="101"/>
      <c r="EP3" s="4"/>
      <c r="EQ3" s="10"/>
      <c r="ER3" s="11"/>
      <c r="ES3" s="4"/>
      <c r="ET3" s="5"/>
      <c r="EU3" s="5"/>
      <c r="EV3" s="5"/>
      <c r="EW3" s="101"/>
      <c r="EX3" s="4"/>
      <c r="EY3" s="10"/>
      <c r="EZ3" s="11"/>
      <c r="FA3" s="4"/>
      <c r="FB3" s="5"/>
      <c r="FC3" s="5"/>
      <c r="FD3" s="5"/>
      <c r="FE3" s="101"/>
      <c r="FF3" s="4"/>
      <c r="FG3" s="10"/>
      <c r="FH3" s="11"/>
      <c r="FI3" s="4"/>
      <c r="FJ3" s="5"/>
      <c r="FK3" s="5"/>
      <c r="FL3" s="5"/>
      <c r="FM3" s="101"/>
      <c r="FN3" s="4"/>
      <c r="FO3" s="10"/>
      <c r="FP3" s="11"/>
      <c r="FQ3" s="4"/>
      <c r="FR3" s="5"/>
      <c r="FS3" s="5"/>
      <c r="FT3" s="5"/>
      <c r="FU3" s="101"/>
      <c r="FV3" s="4"/>
      <c r="FW3" s="10"/>
      <c r="FX3" s="11"/>
      <c r="FY3" s="4"/>
      <c r="FZ3" s="5"/>
      <c r="GA3" s="5"/>
      <c r="GB3" s="5"/>
      <c r="GC3" s="101"/>
      <c r="GD3" s="4"/>
      <c r="GE3" s="10"/>
      <c r="GF3" s="11"/>
      <c r="GG3" s="4"/>
      <c r="GH3" s="5"/>
      <c r="GI3" s="5"/>
      <c r="GJ3" s="5"/>
      <c r="GK3" s="101"/>
      <c r="GL3" s="4"/>
      <c r="GM3" s="10"/>
      <c r="GN3" s="11"/>
      <c r="GO3" s="4"/>
      <c r="GP3" s="5"/>
      <c r="GQ3" s="5"/>
      <c r="GR3" s="5"/>
      <c r="GS3" s="101"/>
      <c r="GT3" s="4"/>
      <c r="GU3" s="10"/>
      <c r="GV3" s="11"/>
      <c r="GW3" s="4"/>
      <c r="GX3" s="5"/>
      <c r="GY3" s="5"/>
      <c r="GZ3" s="5"/>
      <c r="HA3" s="101"/>
      <c r="HB3" s="4"/>
      <c r="HC3" s="10"/>
      <c r="HD3" s="11"/>
      <c r="HE3" s="4"/>
      <c r="HF3" s="5"/>
      <c r="HG3" s="5"/>
      <c r="HH3" s="5"/>
      <c r="HI3" s="101"/>
      <c r="HJ3" s="4"/>
      <c r="HK3" s="10"/>
      <c r="HL3" s="11"/>
      <c r="HM3" s="4"/>
      <c r="HN3" s="5"/>
      <c r="HO3" s="5"/>
      <c r="HP3" s="5"/>
      <c r="HQ3" s="101"/>
      <c r="HR3" s="4"/>
      <c r="HS3" s="10"/>
      <c r="HT3" s="11"/>
      <c r="HU3" s="4"/>
      <c r="HV3" s="5"/>
      <c r="HW3" s="5"/>
      <c r="HX3" s="5"/>
      <c r="HY3" s="101"/>
      <c r="HZ3" s="4"/>
      <c r="IA3" s="10"/>
      <c r="IB3" s="11"/>
      <c r="IC3" s="4"/>
      <c r="ID3" s="5"/>
      <c r="IE3" s="5"/>
      <c r="IF3" s="5"/>
      <c r="IG3" s="101"/>
      <c r="IH3" s="4"/>
      <c r="II3" s="10"/>
      <c r="IJ3" s="11"/>
      <c r="IK3" s="4"/>
      <c r="IL3" s="5"/>
      <c r="IM3" s="5"/>
      <c r="IN3" s="5"/>
      <c r="IO3" s="101"/>
      <c r="IP3" s="4"/>
      <c r="IQ3" s="10"/>
      <c r="IR3" s="11"/>
      <c r="IS3" s="4"/>
      <c r="IT3" s="5"/>
      <c r="IU3" s="5"/>
      <c r="IV3" s="5"/>
    </row>
    <row collapsed="false" customFormat="true" customHeight="false" hidden="false" ht="12.8" outlineLevel="0" r="4" s="58">
      <c r="A4" s="9" t="s">
        <v>3</v>
      </c>
      <c r="B4" s="4"/>
      <c r="C4" s="12"/>
      <c r="D4" s="11"/>
      <c r="E4" s="4"/>
      <c r="F4" s="5"/>
      <c r="G4" s="5"/>
      <c r="H4" s="5"/>
      <c r="I4" s="101"/>
      <c r="J4" s="4"/>
      <c r="K4" s="10"/>
      <c r="L4" s="11"/>
      <c r="M4" s="4"/>
      <c r="N4" s="5"/>
      <c r="O4" s="5"/>
      <c r="P4" s="5"/>
      <c r="Q4" s="101"/>
      <c r="R4" s="4"/>
      <c r="S4" s="10"/>
      <c r="T4" s="11"/>
      <c r="U4" s="4"/>
      <c r="V4" s="5"/>
      <c r="W4" s="5"/>
      <c r="X4" s="5"/>
      <c r="Y4" s="101"/>
      <c r="Z4" s="4"/>
      <c r="AA4" s="10"/>
      <c r="AB4" s="11"/>
      <c r="AC4" s="4"/>
      <c r="AD4" s="5"/>
      <c r="AE4" s="5"/>
      <c r="AF4" s="5"/>
      <c r="AG4" s="101"/>
      <c r="AH4" s="4"/>
      <c r="AI4" s="10"/>
      <c r="AJ4" s="11"/>
      <c r="AK4" s="4"/>
      <c r="AL4" s="5"/>
      <c r="AM4" s="5"/>
      <c r="AN4" s="5"/>
      <c r="AO4" s="101"/>
      <c r="AP4" s="4"/>
      <c r="AQ4" s="10"/>
      <c r="AR4" s="11"/>
      <c r="AS4" s="4"/>
      <c r="AT4" s="5"/>
      <c r="AU4" s="5"/>
      <c r="AV4" s="5"/>
      <c r="AW4" s="101"/>
      <c r="AX4" s="4"/>
      <c r="AY4" s="10"/>
      <c r="AZ4" s="11"/>
      <c r="BA4" s="4"/>
      <c r="BB4" s="5"/>
      <c r="BC4" s="5"/>
      <c r="BD4" s="5"/>
      <c r="BE4" s="101"/>
      <c r="BF4" s="4"/>
      <c r="BG4" s="10"/>
      <c r="BH4" s="11"/>
      <c r="BI4" s="4"/>
      <c r="BJ4" s="5"/>
      <c r="BK4" s="5"/>
      <c r="BL4" s="5"/>
      <c r="BM4" s="101"/>
      <c r="BN4" s="4"/>
      <c r="BO4" s="10"/>
      <c r="BP4" s="11"/>
      <c r="BQ4" s="4"/>
      <c r="BR4" s="5"/>
      <c r="BS4" s="5"/>
      <c r="BT4" s="5"/>
      <c r="BU4" s="101"/>
      <c r="BV4" s="4"/>
      <c r="BW4" s="10"/>
      <c r="BX4" s="11"/>
      <c r="BY4" s="4"/>
      <c r="BZ4" s="5"/>
      <c r="CA4" s="5"/>
      <c r="CB4" s="5"/>
      <c r="CC4" s="101"/>
      <c r="CD4" s="4"/>
      <c r="CE4" s="10"/>
      <c r="CF4" s="11"/>
      <c r="CG4" s="4"/>
      <c r="CH4" s="5"/>
      <c r="CI4" s="5"/>
      <c r="CJ4" s="5"/>
      <c r="CK4" s="101"/>
      <c r="CL4" s="4"/>
      <c r="CM4" s="10"/>
      <c r="CN4" s="11"/>
      <c r="CO4" s="4"/>
      <c r="CP4" s="5"/>
      <c r="CQ4" s="5"/>
      <c r="CR4" s="5"/>
      <c r="CS4" s="101"/>
      <c r="CT4" s="4"/>
      <c r="CU4" s="10"/>
      <c r="CV4" s="11"/>
      <c r="CW4" s="4"/>
      <c r="CX4" s="5"/>
      <c r="CY4" s="5"/>
      <c r="CZ4" s="5"/>
      <c r="DA4" s="101"/>
      <c r="DB4" s="4"/>
      <c r="DC4" s="10"/>
      <c r="DD4" s="11"/>
      <c r="DE4" s="4"/>
      <c r="DF4" s="5"/>
      <c r="DG4" s="5"/>
      <c r="DH4" s="5"/>
      <c r="DI4" s="101"/>
      <c r="DJ4" s="4"/>
      <c r="DK4" s="10"/>
      <c r="DL4" s="11"/>
      <c r="DM4" s="4"/>
      <c r="DN4" s="5"/>
      <c r="DO4" s="5"/>
      <c r="DP4" s="5"/>
      <c r="DQ4" s="101"/>
      <c r="DR4" s="4"/>
      <c r="DS4" s="10"/>
      <c r="DT4" s="11"/>
      <c r="DU4" s="4"/>
      <c r="DV4" s="5"/>
      <c r="DW4" s="5"/>
      <c r="DX4" s="5"/>
      <c r="DY4" s="101"/>
      <c r="DZ4" s="4"/>
      <c r="EA4" s="10"/>
      <c r="EB4" s="11"/>
      <c r="EC4" s="4"/>
      <c r="ED4" s="5"/>
      <c r="EE4" s="5"/>
      <c r="EF4" s="5"/>
      <c r="EG4" s="101"/>
      <c r="EH4" s="4"/>
      <c r="EI4" s="10"/>
      <c r="EJ4" s="11"/>
      <c r="EK4" s="4"/>
      <c r="EL4" s="5"/>
      <c r="EM4" s="5"/>
      <c r="EN4" s="5"/>
      <c r="EO4" s="101"/>
      <c r="EP4" s="4"/>
      <c r="EQ4" s="10"/>
      <c r="ER4" s="11"/>
      <c r="ES4" s="4"/>
      <c r="ET4" s="5"/>
      <c r="EU4" s="5"/>
      <c r="EV4" s="5"/>
      <c r="EW4" s="101"/>
      <c r="EX4" s="4"/>
      <c r="EY4" s="10"/>
      <c r="EZ4" s="11"/>
      <c r="FA4" s="4"/>
      <c r="FB4" s="5"/>
      <c r="FC4" s="5"/>
      <c r="FD4" s="5"/>
      <c r="FE4" s="101"/>
      <c r="FF4" s="4"/>
      <c r="FG4" s="10"/>
      <c r="FH4" s="11"/>
      <c r="FI4" s="4"/>
      <c r="FJ4" s="5"/>
      <c r="FK4" s="5"/>
      <c r="FL4" s="5"/>
      <c r="FM4" s="101"/>
      <c r="FN4" s="4"/>
      <c r="FO4" s="10"/>
      <c r="FP4" s="11"/>
      <c r="FQ4" s="4"/>
      <c r="FR4" s="5"/>
      <c r="FS4" s="5"/>
      <c r="FT4" s="5"/>
      <c r="FU4" s="101"/>
      <c r="FV4" s="4"/>
      <c r="FW4" s="10"/>
      <c r="FX4" s="11"/>
      <c r="FY4" s="4"/>
      <c r="FZ4" s="5"/>
      <c r="GA4" s="5"/>
      <c r="GB4" s="5"/>
      <c r="GC4" s="101"/>
      <c r="GD4" s="4"/>
      <c r="GE4" s="10"/>
      <c r="GF4" s="11"/>
      <c r="GG4" s="4"/>
      <c r="GH4" s="5"/>
      <c r="GI4" s="5"/>
      <c r="GJ4" s="5"/>
      <c r="GK4" s="101"/>
      <c r="GL4" s="4"/>
      <c r="GM4" s="10"/>
      <c r="GN4" s="11"/>
      <c r="GO4" s="4"/>
      <c r="GP4" s="5"/>
      <c r="GQ4" s="5"/>
      <c r="GR4" s="5"/>
      <c r="GS4" s="101"/>
      <c r="GT4" s="4"/>
      <c r="GU4" s="10"/>
      <c r="GV4" s="11"/>
      <c r="GW4" s="4"/>
      <c r="GX4" s="5"/>
      <c r="GY4" s="5"/>
      <c r="GZ4" s="5"/>
      <c r="HA4" s="101"/>
      <c r="HB4" s="4"/>
      <c r="HC4" s="10"/>
      <c r="HD4" s="11"/>
      <c r="HE4" s="4"/>
      <c r="HF4" s="5"/>
      <c r="HG4" s="5"/>
      <c r="HH4" s="5"/>
      <c r="HI4" s="101"/>
      <c r="HJ4" s="4"/>
      <c r="HK4" s="10"/>
      <c r="HL4" s="11"/>
      <c r="HM4" s="4"/>
      <c r="HN4" s="5"/>
      <c r="HO4" s="5"/>
      <c r="HP4" s="5"/>
      <c r="HQ4" s="101"/>
      <c r="HR4" s="4"/>
      <c r="HS4" s="10"/>
      <c r="HT4" s="11"/>
      <c r="HU4" s="4"/>
      <c r="HV4" s="5"/>
      <c r="HW4" s="5"/>
      <c r="HX4" s="5"/>
      <c r="HY4" s="101"/>
      <c r="HZ4" s="4"/>
      <c r="IA4" s="10"/>
      <c r="IB4" s="11"/>
      <c r="IC4" s="4"/>
      <c r="ID4" s="5"/>
      <c r="IE4" s="5"/>
      <c r="IF4" s="5"/>
      <c r="IG4" s="101"/>
      <c r="IH4" s="4"/>
      <c r="II4" s="10"/>
      <c r="IJ4" s="11"/>
      <c r="IK4" s="4"/>
      <c r="IL4" s="5"/>
      <c r="IM4" s="5"/>
      <c r="IN4" s="5"/>
      <c r="IO4" s="101"/>
      <c r="IP4" s="4"/>
      <c r="IQ4" s="10"/>
      <c r="IR4" s="11"/>
      <c r="IS4" s="4"/>
      <c r="IT4" s="5"/>
      <c r="IU4" s="5"/>
      <c r="IV4" s="5"/>
    </row>
    <row collapsed="false" customFormat="true" customHeight="false" hidden="false" ht="12.8" outlineLevel="0" r="5" s="58">
      <c r="A5" s="9" t="s">
        <v>4</v>
      </c>
      <c r="B5" s="4"/>
      <c r="C5" s="13" t="s">
        <v>5</v>
      </c>
      <c r="D5" s="11"/>
      <c r="E5" s="4"/>
      <c r="F5" s="5"/>
      <c r="G5" s="5"/>
      <c r="H5" s="5"/>
      <c r="I5" s="101"/>
      <c r="J5" s="4"/>
      <c r="K5" s="10"/>
      <c r="L5" s="11"/>
      <c r="M5" s="4"/>
      <c r="N5" s="5"/>
      <c r="O5" s="5"/>
      <c r="P5" s="5"/>
      <c r="Q5" s="101"/>
      <c r="R5" s="4"/>
      <c r="S5" s="10"/>
      <c r="T5" s="11"/>
      <c r="U5" s="4"/>
      <c r="V5" s="5"/>
      <c r="W5" s="5"/>
      <c r="X5" s="5"/>
      <c r="Y5" s="101"/>
      <c r="Z5" s="4"/>
      <c r="AA5" s="10"/>
      <c r="AB5" s="11"/>
      <c r="AC5" s="4"/>
      <c r="AD5" s="5"/>
      <c r="AE5" s="5"/>
      <c r="AF5" s="5"/>
      <c r="AG5" s="101"/>
      <c r="AH5" s="4"/>
      <c r="AI5" s="10"/>
      <c r="AJ5" s="11"/>
      <c r="AK5" s="4"/>
      <c r="AL5" s="5"/>
      <c r="AM5" s="5"/>
      <c r="AN5" s="5"/>
      <c r="AO5" s="101"/>
      <c r="AP5" s="4"/>
      <c r="AQ5" s="10"/>
      <c r="AR5" s="11"/>
      <c r="AS5" s="4"/>
      <c r="AT5" s="5"/>
      <c r="AU5" s="5"/>
      <c r="AV5" s="5"/>
      <c r="AW5" s="101"/>
      <c r="AX5" s="4"/>
      <c r="AY5" s="10"/>
      <c r="AZ5" s="11"/>
      <c r="BA5" s="4"/>
      <c r="BB5" s="5"/>
      <c r="BC5" s="5"/>
      <c r="BD5" s="5"/>
      <c r="BE5" s="101"/>
      <c r="BF5" s="4"/>
      <c r="BG5" s="10"/>
      <c r="BH5" s="11"/>
      <c r="BI5" s="4"/>
      <c r="BJ5" s="5"/>
      <c r="BK5" s="5"/>
      <c r="BL5" s="5"/>
      <c r="BM5" s="101"/>
      <c r="BN5" s="4"/>
      <c r="BO5" s="10"/>
      <c r="BP5" s="11"/>
      <c r="BQ5" s="4"/>
      <c r="BR5" s="5"/>
      <c r="BS5" s="5"/>
      <c r="BT5" s="5"/>
      <c r="BU5" s="101"/>
      <c r="BV5" s="4"/>
      <c r="BW5" s="10"/>
      <c r="BX5" s="11"/>
      <c r="BY5" s="4"/>
      <c r="BZ5" s="5"/>
      <c r="CA5" s="5"/>
      <c r="CB5" s="5"/>
      <c r="CC5" s="101"/>
      <c r="CD5" s="4"/>
      <c r="CE5" s="10"/>
      <c r="CF5" s="11"/>
      <c r="CG5" s="4"/>
      <c r="CH5" s="5"/>
      <c r="CI5" s="5"/>
      <c r="CJ5" s="5"/>
      <c r="CK5" s="101"/>
      <c r="CL5" s="4"/>
      <c r="CM5" s="10"/>
      <c r="CN5" s="11"/>
      <c r="CO5" s="4"/>
      <c r="CP5" s="5"/>
      <c r="CQ5" s="5"/>
      <c r="CR5" s="5"/>
      <c r="CS5" s="101"/>
      <c r="CT5" s="4"/>
      <c r="CU5" s="10"/>
      <c r="CV5" s="11"/>
      <c r="CW5" s="4"/>
      <c r="CX5" s="5"/>
      <c r="CY5" s="5"/>
      <c r="CZ5" s="5"/>
      <c r="DA5" s="101"/>
      <c r="DB5" s="4"/>
      <c r="DC5" s="10"/>
      <c r="DD5" s="11"/>
      <c r="DE5" s="4"/>
      <c r="DF5" s="5"/>
      <c r="DG5" s="5"/>
      <c r="DH5" s="5"/>
      <c r="DI5" s="101"/>
      <c r="DJ5" s="4"/>
      <c r="DK5" s="10"/>
      <c r="DL5" s="11"/>
      <c r="DM5" s="4"/>
      <c r="DN5" s="5"/>
      <c r="DO5" s="5"/>
      <c r="DP5" s="5"/>
      <c r="DQ5" s="101"/>
      <c r="DR5" s="4"/>
      <c r="DS5" s="10"/>
      <c r="DT5" s="11"/>
      <c r="DU5" s="4"/>
      <c r="DV5" s="5"/>
      <c r="DW5" s="5"/>
      <c r="DX5" s="5"/>
      <c r="DY5" s="101"/>
      <c r="DZ5" s="4"/>
      <c r="EA5" s="10"/>
      <c r="EB5" s="11"/>
      <c r="EC5" s="4"/>
      <c r="ED5" s="5"/>
      <c r="EE5" s="5"/>
      <c r="EF5" s="5"/>
      <c r="EG5" s="101"/>
      <c r="EH5" s="4"/>
      <c r="EI5" s="10"/>
      <c r="EJ5" s="11"/>
      <c r="EK5" s="4"/>
      <c r="EL5" s="5"/>
      <c r="EM5" s="5"/>
      <c r="EN5" s="5"/>
      <c r="EO5" s="101"/>
      <c r="EP5" s="4"/>
      <c r="EQ5" s="10"/>
      <c r="ER5" s="11"/>
      <c r="ES5" s="4"/>
      <c r="ET5" s="5"/>
      <c r="EU5" s="5"/>
      <c r="EV5" s="5"/>
      <c r="EW5" s="101"/>
      <c r="EX5" s="4"/>
      <c r="EY5" s="10"/>
      <c r="EZ5" s="11"/>
      <c r="FA5" s="4"/>
      <c r="FB5" s="5"/>
      <c r="FC5" s="5"/>
      <c r="FD5" s="5"/>
      <c r="FE5" s="101"/>
      <c r="FF5" s="4"/>
      <c r="FG5" s="10"/>
      <c r="FH5" s="11"/>
      <c r="FI5" s="4"/>
      <c r="FJ5" s="5"/>
      <c r="FK5" s="5"/>
      <c r="FL5" s="5"/>
      <c r="FM5" s="101"/>
      <c r="FN5" s="4"/>
      <c r="FO5" s="10"/>
      <c r="FP5" s="11"/>
      <c r="FQ5" s="4"/>
      <c r="FR5" s="5"/>
      <c r="FS5" s="5"/>
      <c r="FT5" s="5"/>
      <c r="FU5" s="101"/>
      <c r="FV5" s="4"/>
      <c r="FW5" s="10"/>
      <c r="FX5" s="11"/>
      <c r="FY5" s="4"/>
      <c r="FZ5" s="5"/>
      <c r="GA5" s="5"/>
      <c r="GB5" s="5"/>
      <c r="GC5" s="101"/>
      <c r="GD5" s="4"/>
      <c r="GE5" s="10"/>
      <c r="GF5" s="11"/>
      <c r="GG5" s="4"/>
      <c r="GH5" s="5"/>
      <c r="GI5" s="5"/>
      <c r="GJ5" s="5"/>
      <c r="GK5" s="101"/>
      <c r="GL5" s="4"/>
      <c r="GM5" s="10"/>
      <c r="GN5" s="11"/>
      <c r="GO5" s="4"/>
      <c r="GP5" s="5"/>
      <c r="GQ5" s="5"/>
      <c r="GR5" s="5"/>
      <c r="GS5" s="101"/>
      <c r="GT5" s="4"/>
      <c r="GU5" s="10"/>
      <c r="GV5" s="11"/>
      <c r="GW5" s="4"/>
      <c r="GX5" s="5"/>
      <c r="GY5" s="5"/>
      <c r="GZ5" s="5"/>
      <c r="HA5" s="101"/>
      <c r="HB5" s="4"/>
      <c r="HC5" s="10"/>
      <c r="HD5" s="11"/>
      <c r="HE5" s="4"/>
      <c r="HF5" s="5"/>
      <c r="HG5" s="5"/>
      <c r="HH5" s="5"/>
      <c r="HI5" s="101"/>
      <c r="HJ5" s="4"/>
      <c r="HK5" s="10"/>
      <c r="HL5" s="11"/>
      <c r="HM5" s="4"/>
      <c r="HN5" s="5"/>
      <c r="HO5" s="5"/>
      <c r="HP5" s="5"/>
      <c r="HQ5" s="101"/>
      <c r="HR5" s="4"/>
      <c r="HS5" s="10"/>
      <c r="HT5" s="11"/>
      <c r="HU5" s="4"/>
      <c r="HV5" s="5"/>
      <c r="HW5" s="5"/>
      <c r="HX5" s="5"/>
      <c r="HY5" s="101"/>
      <c r="HZ5" s="4"/>
      <c r="IA5" s="10"/>
      <c r="IB5" s="11"/>
      <c r="IC5" s="4"/>
      <c r="ID5" s="5"/>
      <c r="IE5" s="5"/>
      <c r="IF5" s="5"/>
      <c r="IG5" s="101"/>
      <c r="IH5" s="4"/>
      <c r="II5" s="10"/>
      <c r="IJ5" s="11"/>
      <c r="IK5" s="4"/>
      <c r="IL5" s="5"/>
      <c r="IM5" s="5"/>
      <c r="IN5" s="5"/>
      <c r="IO5" s="101"/>
      <c r="IP5" s="4"/>
      <c r="IQ5" s="10"/>
      <c r="IR5" s="11"/>
      <c r="IS5" s="4"/>
      <c r="IT5" s="5"/>
      <c r="IU5" s="5"/>
      <c r="IV5" s="5"/>
    </row>
    <row collapsed="false" customFormat="true" customHeight="false" hidden="false" ht="12.8" outlineLevel="0" r="6" s="58">
      <c r="A6" s="14"/>
      <c r="B6" s="13"/>
      <c r="C6" s="15"/>
      <c r="D6" s="16"/>
      <c r="E6" s="4"/>
      <c r="F6" s="5"/>
      <c r="G6" s="5"/>
      <c r="H6" s="5"/>
      <c r="I6" s="101"/>
      <c r="J6" s="10"/>
      <c r="K6" s="4"/>
      <c r="L6" s="11"/>
      <c r="M6" s="4"/>
      <c r="N6" s="5"/>
      <c r="O6" s="5"/>
      <c r="P6" s="5"/>
      <c r="Q6" s="101"/>
      <c r="R6" s="10"/>
      <c r="S6" s="4"/>
      <c r="T6" s="11"/>
      <c r="U6" s="4"/>
      <c r="V6" s="5"/>
      <c r="W6" s="5"/>
      <c r="X6" s="5"/>
      <c r="Y6" s="101"/>
      <c r="Z6" s="10"/>
      <c r="AA6" s="4"/>
      <c r="AB6" s="11"/>
      <c r="AC6" s="4"/>
      <c r="AD6" s="5"/>
      <c r="AE6" s="5"/>
      <c r="AF6" s="5"/>
      <c r="AG6" s="101"/>
      <c r="AH6" s="10"/>
      <c r="AI6" s="4"/>
      <c r="AJ6" s="11"/>
      <c r="AK6" s="4"/>
      <c r="AL6" s="5"/>
      <c r="AM6" s="5"/>
      <c r="AN6" s="5"/>
      <c r="AO6" s="101"/>
      <c r="AP6" s="10"/>
      <c r="AQ6" s="4"/>
      <c r="AR6" s="11"/>
      <c r="AS6" s="4"/>
      <c r="AT6" s="5"/>
      <c r="AU6" s="5"/>
      <c r="AV6" s="5"/>
      <c r="AW6" s="101"/>
      <c r="AX6" s="10"/>
      <c r="AY6" s="4"/>
      <c r="AZ6" s="11"/>
      <c r="BA6" s="4"/>
      <c r="BB6" s="5"/>
      <c r="BC6" s="5"/>
      <c r="BD6" s="5"/>
      <c r="BE6" s="101"/>
      <c r="BF6" s="10"/>
      <c r="BG6" s="4"/>
      <c r="BH6" s="11"/>
      <c r="BI6" s="4"/>
      <c r="BJ6" s="5"/>
      <c r="BK6" s="5"/>
      <c r="BL6" s="5"/>
      <c r="BM6" s="101"/>
      <c r="BN6" s="10"/>
      <c r="BO6" s="4"/>
      <c r="BP6" s="11"/>
      <c r="BQ6" s="4"/>
      <c r="BR6" s="5"/>
      <c r="BS6" s="5"/>
      <c r="BT6" s="5"/>
      <c r="BU6" s="101"/>
      <c r="BV6" s="10"/>
      <c r="BW6" s="4"/>
      <c r="BX6" s="11"/>
      <c r="BY6" s="4"/>
      <c r="BZ6" s="5"/>
      <c r="CA6" s="5"/>
      <c r="CB6" s="5"/>
      <c r="CC6" s="101"/>
      <c r="CD6" s="10"/>
      <c r="CE6" s="4"/>
      <c r="CF6" s="11"/>
      <c r="CG6" s="4"/>
      <c r="CH6" s="5"/>
      <c r="CI6" s="5"/>
      <c r="CJ6" s="5"/>
      <c r="CK6" s="101"/>
      <c r="CL6" s="10"/>
      <c r="CM6" s="4"/>
      <c r="CN6" s="11"/>
      <c r="CO6" s="4"/>
      <c r="CP6" s="5"/>
      <c r="CQ6" s="5"/>
      <c r="CR6" s="5"/>
      <c r="CS6" s="101"/>
      <c r="CT6" s="10"/>
      <c r="CU6" s="4"/>
      <c r="CV6" s="11"/>
      <c r="CW6" s="4"/>
      <c r="CX6" s="5"/>
      <c r="CY6" s="5"/>
      <c r="CZ6" s="5"/>
      <c r="DA6" s="101"/>
      <c r="DB6" s="10"/>
      <c r="DC6" s="4"/>
      <c r="DD6" s="11"/>
      <c r="DE6" s="4"/>
      <c r="DF6" s="5"/>
      <c r="DG6" s="5"/>
      <c r="DH6" s="5"/>
      <c r="DI6" s="101"/>
      <c r="DJ6" s="10"/>
      <c r="DK6" s="4"/>
      <c r="DL6" s="11"/>
      <c r="DM6" s="4"/>
      <c r="DN6" s="5"/>
      <c r="DO6" s="5"/>
      <c r="DP6" s="5"/>
      <c r="DQ6" s="101"/>
      <c r="DR6" s="10"/>
      <c r="DS6" s="4"/>
      <c r="DT6" s="11"/>
      <c r="DU6" s="4"/>
      <c r="DV6" s="5"/>
      <c r="DW6" s="5"/>
      <c r="DX6" s="5"/>
      <c r="DY6" s="101"/>
      <c r="DZ6" s="10"/>
      <c r="EA6" s="4"/>
      <c r="EB6" s="11"/>
      <c r="EC6" s="4"/>
      <c r="ED6" s="5"/>
      <c r="EE6" s="5"/>
      <c r="EF6" s="5"/>
      <c r="EG6" s="101"/>
      <c r="EH6" s="10"/>
      <c r="EI6" s="4"/>
      <c r="EJ6" s="11"/>
      <c r="EK6" s="4"/>
      <c r="EL6" s="5"/>
      <c r="EM6" s="5"/>
      <c r="EN6" s="5"/>
      <c r="EO6" s="101"/>
      <c r="EP6" s="10"/>
      <c r="EQ6" s="4"/>
      <c r="ER6" s="11"/>
      <c r="ES6" s="4"/>
      <c r="ET6" s="5"/>
      <c r="EU6" s="5"/>
      <c r="EV6" s="5"/>
      <c r="EW6" s="101"/>
      <c r="EX6" s="10"/>
      <c r="EY6" s="4"/>
      <c r="EZ6" s="11"/>
      <c r="FA6" s="4"/>
      <c r="FB6" s="5"/>
      <c r="FC6" s="5"/>
      <c r="FD6" s="5"/>
      <c r="FE6" s="101"/>
      <c r="FF6" s="10"/>
      <c r="FG6" s="4"/>
      <c r="FH6" s="11"/>
      <c r="FI6" s="4"/>
      <c r="FJ6" s="5"/>
      <c r="FK6" s="5"/>
      <c r="FL6" s="5"/>
      <c r="FM6" s="101"/>
      <c r="FN6" s="10"/>
      <c r="FO6" s="4"/>
      <c r="FP6" s="11"/>
      <c r="FQ6" s="4"/>
      <c r="FR6" s="5"/>
      <c r="FS6" s="5"/>
      <c r="FT6" s="5"/>
      <c r="FU6" s="101"/>
      <c r="FV6" s="10"/>
      <c r="FW6" s="4"/>
      <c r="FX6" s="11"/>
      <c r="FY6" s="4"/>
      <c r="FZ6" s="5"/>
      <c r="GA6" s="5"/>
      <c r="GB6" s="5"/>
      <c r="GC6" s="101"/>
      <c r="GD6" s="10"/>
      <c r="GE6" s="4"/>
      <c r="GF6" s="11"/>
      <c r="GG6" s="4"/>
      <c r="GH6" s="5"/>
      <c r="GI6" s="5"/>
      <c r="GJ6" s="5"/>
      <c r="GK6" s="101"/>
      <c r="GL6" s="10"/>
      <c r="GM6" s="4"/>
      <c r="GN6" s="11"/>
      <c r="GO6" s="4"/>
      <c r="GP6" s="5"/>
      <c r="GQ6" s="5"/>
      <c r="GR6" s="5"/>
      <c r="GS6" s="101"/>
      <c r="GT6" s="10"/>
      <c r="GU6" s="4"/>
      <c r="GV6" s="11"/>
      <c r="GW6" s="4"/>
      <c r="GX6" s="5"/>
      <c r="GY6" s="5"/>
      <c r="GZ6" s="5"/>
      <c r="HA6" s="101"/>
      <c r="HB6" s="10"/>
      <c r="HC6" s="4"/>
      <c r="HD6" s="11"/>
      <c r="HE6" s="4"/>
      <c r="HF6" s="5"/>
      <c r="HG6" s="5"/>
      <c r="HH6" s="5"/>
      <c r="HI6" s="101"/>
      <c r="HJ6" s="10"/>
      <c r="HK6" s="4"/>
      <c r="HL6" s="11"/>
      <c r="HM6" s="4"/>
      <c r="HN6" s="5"/>
      <c r="HO6" s="5"/>
      <c r="HP6" s="5"/>
      <c r="HQ6" s="101"/>
      <c r="HR6" s="10"/>
      <c r="HS6" s="4"/>
      <c r="HT6" s="11"/>
      <c r="HU6" s="4"/>
      <c r="HV6" s="5"/>
      <c r="HW6" s="5"/>
      <c r="HX6" s="5"/>
      <c r="HY6" s="101"/>
      <c r="HZ6" s="10"/>
      <c r="IA6" s="4"/>
      <c r="IB6" s="11"/>
      <c r="IC6" s="4"/>
      <c r="ID6" s="5"/>
      <c r="IE6" s="5"/>
      <c r="IF6" s="5"/>
      <c r="IG6" s="101"/>
      <c r="IH6" s="10"/>
      <c r="II6" s="4"/>
      <c r="IJ6" s="11"/>
      <c r="IK6" s="4"/>
      <c r="IL6" s="5"/>
      <c r="IM6" s="5"/>
      <c r="IN6" s="5"/>
      <c r="IO6" s="101"/>
      <c r="IP6" s="10"/>
      <c r="IQ6" s="4"/>
      <c r="IR6" s="11"/>
      <c r="IS6" s="4"/>
      <c r="IT6" s="5"/>
      <c r="IU6" s="5"/>
      <c r="IV6" s="5"/>
    </row>
    <row collapsed="false" customFormat="true" customHeight="false" hidden="false" ht="12.8" outlineLevel="0" r="7" s="58">
      <c r="A7" s="17" t="s">
        <v>6</v>
      </c>
      <c r="B7" s="15"/>
      <c r="C7" s="15"/>
      <c r="D7" s="11"/>
      <c r="E7" s="18"/>
      <c r="F7" s="5"/>
      <c r="G7" s="5"/>
      <c r="H7" s="5"/>
      <c r="I7" s="102"/>
      <c r="J7" s="4"/>
      <c r="K7" s="4"/>
      <c r="L7" s="11"/>
      <c r="M7" s="18"/>
      <c r="N7" s="5"/>
      <c r="O7" s="5"/>
      <c r="P7" s="5"/>
      <c r="Q7" s="102"/>
      <c r="R7" s="4"/>
      <c r="S7" s="4"/>
      <c r="T7" s="11"/>
      <c r="U7" s="18"/>
      <c r="V7" s="5"/>
      <c r="W7" s="5"/>
      <c r="X7" s="5"/>
      <c r="Y7" s="102"/>
      <c r="Z7" s="4"/>
      <c r="AA7" s="4"/>
      <c r="AB7" s="11"/>
      <c r="AC7" s="18"/>
      <c r="AD7" s="5"/>
      <c r="AE7" s="5"/>
      <c r="AF7" s="5"/>
      <c r="AG7" s="102"/>
      <c r="AH7" s="4"/>
      <c r="AI7" s="4"/>
      <c r="AJ7" s="11"/>
      <c r="AK7" s="18"/>
      <c r="AL7" s="5"/>
      <c r="AM7" s="5"/>
      <c r="AN7" s="5"/>
      <c r="AO7" s="102"/>
      <c r="AP7" s="4"/>
      <c r="AQ7" s="4"/>
      <c r="AR7" s="11"/>
      <c r="AS7" s="18"/>
      <c r="AT7" s="5"/>
      <c r="AU7" s="5"/>
      <c r="AV7" s="5"/>
      <c r="AW7" s="102"/>
      <c r="AX7" s="4"/>
      <c r="AY7" s="4"/>
      <c r="AZ7" s="11"/>
      <c r="BA7" s="18"/>
      <c r="BB7" s="5"/>
      <c r="BC7" s="5"/>
      <c r="BD7" s="5"/>
      <c r="BE7" s="102"/>
      <c r="BF7" s="4"/>
      <c r="BG7" s="4"/>
      <c r="BH7" s="11"/>
      <c r="BI7" s="18"/>
      <c r="BJ7" s="5"/>
      <c r="BK7" s="5"/>
      <c r="BL7" s="5"/>
      <c r="BM7" s="102"/>
      <c r="BN7" s="4"/>
      <c r="BO7" s="4"/>
      <c r="BP7" s="11"/>
      <c r="BQ7" s="18"/>
      <c r="BR7" s="5"/>
      <c r="BS7" s="5"/>
      <c r="BT7" s="5"/>
      <c r="BU7" s="102"/>
      <c r="BV7" s="4"/>
      <c r="BW7" s="4"/>
      <c r="BX7" s="11"/>
      <c r="BY7" s="18"/>
      <c r="BZ7" s="5"/>
      <c r="CA7" s="5"/>
      <c r="CB7" s="5"/>
      <c r="CC7" s="102"/>
      <c r="CD7" s="4"/>
      <c r="CE7" s="4"/>
      <c r="CF7" s="11"/>
      <c r="CG7" s="18"/>
      <c r="CH7" s="5"/>
      <c r="CI7" s="5"/>
      <c r="CJ7" s="5"/>
      <c r="CK7" s="102"/>
      <c r="CL7" s="4"/>
      <c r="CM7" s="4"/>
      <c r="CN7" s="11"/>
      <c r="CO7" s="18"/>
      <c r="CP7" s="5"/>
      <c r="CQ7" s="5"/>
      <c r="CR7" s="5"/>
      <c r="CS7" s="102"/>
      <c r="CT7" s="4"/>
      <c r="CU7" s="4"/>
      <c r="CV7" s="11"/>
      <c r="CW7" s="18"/>
      <c r="CX7" s="5"/>
      <c r="CY7" s="5"/>
      <c r="CZ7" s="5"/>
      <c r="DA7" s="102"/>
      <c r="DB7" s="4"/>
      <c r="DC7" s="4"/>
      <c r="DD7" s="11"/>
      <c r="DE7" s="18"/>
      <c r="DF7" s="5"/>
      <c r="DG7" s="5"/>
      <c r="DH7" s="5"/>
      <c r="DI7" s="102"/>
      <c r="DJ7" s="4"/>
      <c r="DK7" s="4"/>
      <c r="DL7" s="11"/>
      <c r="DM7" s="18"/>
      <c r="DN7" s="5"/>
      <c r="DO7" s="5"/>
      <c r="DP7" s="5"/>
      <c r="DQ7" s="102"/>
      <c r="DR7" s="4"/>
      <c r="DS7" s="4"/>
      <c r="DT7" s="11"/>
      <c r="DU7" s="18"/>
      <c r="DV7" s="5"/>
      <c r="DW7" s="5"/>
      <c r="DX7" s="5"/>
      <c r="DY7" s="102"/>
      <c r="DZ7" s="4"/>
      <c r="EA7" s="4"/>
      <c r="EB7" s="11"/>
      <c r="EC7" s="18"/>
      <c r="ED7" s="5"/>
      <c r="EE7" s="5"/>
      <c r="EF7" s="5"/>
      <c r="EG7" s="102"/>
      <c r="EH7" s="4"/>
      <c r="EI7" s="4"/>
      <c r="EJ7" s="11"/>
      <c r="EK7" s="18"/>
      <c r="EL7" s="5"/>
      <c r="EM7" s="5"/>
      <c r="EN7" s="5"/>
      <c r="EO7" s="102"/>
      <c r="EP7" s="4"/>
      <c r="EQ7" s="4"/>
      <c r="ER7" s="11"/>
      <c r="ES7" s="18"/>
      <c r="ET7" s="5"/>
      <c r="EU7" s="5"/>
      <c r="EV7" s="5"/>
      <c r="EW7" s="102"/>
      <c r="EX7" s="4"/>
      <c r="EY7" s="4"/>
      <c r="EZ7" s="11"/>
      <c r="FA7" s="18"/>
      <c r="FB7" s="5"/>
      <c r="FC7" s="5"/>
      <c r="FD7" s="5"/>
      <c r="FE7" s="102"/>
      <c r="FF7" s="4"/>
      <c r="FG7" s="4"/>
      <c r="FH7" s="11"/>
      <c r="FI7" s="18"/>
      <c r="FJ7" s="5"/>
      <c r="FK7" s="5"/>
      <c r="FL7" s="5"/>
      <c r="FM7" s="102"/>
      <c r="FN7" s="4"/>
      <c r="FO7" s="4"/>
      <c r="FP7" s="11"/>
      <c r="FQ7" s="18"/>
      <c r="FR7" s="5"/>
      <c r="FS7" s="5"/>
      <c r="FT7" s="5"/>
      <c r="FU7" s="102"/>
      <c r="FV7" s="4"/>
      <c r="FW7" s="4"/>
      <c r="FX7" s="11"/>
      <c r="FY7" s="18"/>
      <c r="FZ7" s="5"/>
      <c r="GA7" s="5"/>
      <c r="GB7" s="5"/>
      <c r="GC7" s="102"/>
      <c r="GD7" s="4"/>
      <c r="GE7" s="4"/>
      <c r="GF7" s="11"/>
      <c r="GG7" s="18"/>
      <c r="GH7" s="5"/>
      <c r="GI7" s="5"/>
      <c r="GJ7" s="5"/>
      <c r="GK7" s="102"/>
      <c r="GL7" s="4"/>
      <c r="GM7" s="4"/>
      <c r="GN7" s="11"/>
      <c r="GO7" s="18"/>
      <c r="GP7" s="5"/>
      <c r="GQ7" s="5"/>
      <c r="GR7" s="5"/>
      <c r="GS7" s="102"/>
      <c r="GT7" s="4"/>
      <c r="GU7" s="4"/>
      <c r="GV7" s="11"/>
      <c r="GW7" s="18"/>
      <c r="GX7" s="5"/>
      <c r="GY7" s="5"/>
      <c r="GZ7" s="5"/>
      <c r="HA7" s="102"/>
      <c r="HB7" s="4"/>
      <c r="HC7" s="4"/>
      <c r="HD7" s="11"/>
      <c r="HE7" s="18"/>
      <c r="HF7" s="5"/>
      <c r="HG7" s="5"/>
      <c r="HH7" s="5"/>
      <c r="HI7" s="102"/>
      <c r="HJ7" s="4"/>
      <c r="HK7" s="4"/>
      <c r="HL7" s="11"/>
      <c r="HM7" s="18"/>
      <c r="HN7" s="5"/>
      <c r="HO7" s="5"/>
      <c r="HP7" s="5"/>
      <c r="HQ7" s="102"/>
      <c r="HR7" s="4"/>
      <c r="HS7" s="4"/>
      <c r="HT7" s="11"/>
      <c r="HU7" s="18"/>
      <c r="HV7" s="5"/>
      <c r="HW7" s="5"/>
      <c r="HX7" s="5"/>
      <c r="HY7" s="102"/>
      <c r="HZ7" s="4"/>
      <c r="IA7" s="4"/>
      <c r="IB7" s="11"/>
      <c r="IC7" s="18"/>
      <c r="ID7" s="5"/>
      <c r="IE7" s="5"/>
      <c r="IF7" s="5"/>
      <c r="IG7" s="102"/>
      <c r="IH7" s="4"/>
      <c r="II7" s="4"/>
      <c r="IJ7" s="11"/>
      <c r="IK7" s="18"/>
      <c r="IL7" s="5"/>
      <c r="IM7" s="5"/>
      <c r="IN7" s="5"/>
      <c r="IO7" s="102"/>
      <c r="IP7" s="4"/>
      <c r="IQ7" s="4"/>
      <c r="IR7" s="11"/>
      <c r="IS7" s="18"/>
      <c r="IT7" s="5"/>
      <c r="IU7" s="5"/>
      <c r="IV7" s="5"/>
    </row>
    <row collapsed="false" customFormat="true" customHeight="false" hidden="false" ht="12.8" outlineLevel="0" r="8" s="58">
      <c r="A8" s="19" t="s">
        <v>9</v>
      </c>
      <c r="B8" s="103"/>
      <c r="C8" s="103"/>
      <c r="D8" s="11"/>
      <c r="E8" s="18"/>
      <c r="F8" s="5"/>
      <c r="G8" s="5"/>
      <c r="H8" s="5"/>
      <c r="I8" s="11"/>
      <c r="J8" s="4"/>
      <c r="K8" s="4"/>
      <c r="L8" s="11"/>
      <c r="M8" s="18"/>
      <c r="N8" s="5"/>
      <c r="O8" s="5"/>
      <c r="P8" s="5"/>
      <c r="Q8" s="11"/>
      <c r="R8" s="4"/>
      <c r="S8" s="4"/>
      <c r="T8" s="11"/>
      <c r="U8" s="18"/>
      <c r="V8" s="5"/>
      <c r="W8" s="5"/>
      <c r="X8" s="5"/>
      <c r="Y8" s="11"/>
      <c r="Z8" s="4"/>
      <c r="AA8" s="4"/>
      <c r="AB8" s="11"/>
      <c r="AC8" s="18"/>
      <c r="AD8" s="5"/>
      <c r="AE8" s="5"/>
      <c r="AF8" s="5"/>
      <c r="AG8" s="11"/>
      <c r="AH8" s="4"/>
      <c r="AI8" s="4"/>
      <c r="AJ8" s="11"/>
      <c r="AK8" s="18"/>
      <c r="AL8" s="5"/>
      <c r="AM8" s="5"/>
      <c r="AN8" s="5"/>
      <c r="AO8" s="11"/>
      <c r="AP8" s="4"/>
      <c r="AQ8" s="4"/>
      <c r="AR8" s="11"/>
      <c r="AS8" s="18"/>
      <c r="AT8" s="5"/>
      <c r="AU8" s="5"/>
      <c r="AV8" s="5"/>
      <c r="AW8" s="11"/>
      <c r="AX8" s="4"/>
      <c r="AY8" s="4"/>
      <c r="AZ8" s="11"/>
      <c r="BA8" s="18"/>
      <c r="BB8" s="5"/>
      <c r="BC8" s="5"/>
      <c r="BD8" s="5"/>
      <c r="BE8" s="11"/>
      <c r="BF8" s="4"/>
      <c r="BG8" s="4"/>
      <c r="BH8" s="11"/>
      <c r="BI8" s="18"/>
      <c r="BJ8" s="5"/>
      <c r="BK8" s="5"/>
      <c r="BL8" s="5"/>
      <c r="BM8" s="11"/>
      <c r="BN8" s="4"/>
      <c r="BO8" s="4"/>
      <c r="BP8" s="11"/>
      <c r="BQ8" s="18"/>
      <c r="BR8" s="5"/>
      <c r="BS8" s="5"/>
      <c r="BT8" s="5"/>
      <c r="BU8" s="11"/>
      <c r="BV8" s="4"/>
      <c r="BW8" s="4"/>
      <c r="BX8" s="11"/>
      <c r="BY8" s="18"/>
      <c r="BZ8" s="5"/>
      <c r="CA8" s="5"/>
      <c r="CB8" s="5"/>
      <c r="CC8" s="11"/>
      <c r="CD8" s="4"/>
      <c r="CE8" s="4"/>
      <c r="CF8" s="11"/>
      <c r="CG8" s="18"/>
      <c r="CH8" s="5"/>
      <c r="CI8" s="5"/>
      <c r="CJ8" s="5"/>
      <c r="CK8" s="11"/>
      <c r="CL8" s="4"/>
      <c r="CM8" s="4"/>
      <c r="CN8" s="11"/>
      <c r="CO8" s="18"/>
      <c r="CP8" s="5"/>
      <c r="CQ8" s="5"/>
      <c r="CR8" s="5"/>
      <c r="CS8" s="11"/>
      <c r="CT8" s="4"/>
      <c r="CU8" s="4"/>
      <c r="CV8" s="11"/>
      <c r="CW8" s="18"/>
      <c r="CX8" s="5"/>
      <c r="CY8" s="5"/>
      <c r="CZ8" s="5"/>
      <c r="DA8" s="11"/>
      <c r="DB8" s="4"/>
      <c r="DC8" s="4"/>
      <c r="DD8" s="11"/>
      <c r="DE8" s="18"/>
      <c r="DF8" s="5"/>
      <c r="DG8" s="5"/>
      <c r="DH8" s="5"/>
      <c r="DI8" s="11"/>
      <c r="DJ8" s="4"/>
      <c r="DK8" s="4"/>
      <c r="DL8" s="11"/>
      <c r="DM8" s="18"/>
      <c r="DN8" s="5"/>
      <c r="DO8" s="5"/>
      <c r="DP8" s="5"/>
      <c r="DQ8" s="11"/>
      <c r="DR8" s="4"/>
      <c r="DS8" s="4"/>
      <c r="DT8" s="11"/>
      <c r="DU8" s="18"/>
      <c r="DV8" s="5"/>
      <c r="DW8" s="5"/>
      <c r="DX8" s="5"/>
      <c r="DY8" s="11"/>
      <c r="DZ8" s="4"/>
      <c r="EA8" s="4"/>
      <c r="EB8" s="11"/>
      <c r="EC8" s="18"/>
      <c r="ED8" s="5"/>
      <c r="EE8" s="5"/>
      <c r="EF8" s="5"/>
      <c r="EG8" s="11"/>
      <c r="EH8" s="4"/>
      <c r="EI8" s="4"/>
      <c r="EJ8" s="11"/>
      <c r="EK8" s="18"/>
      <c r="EL8" s="5"/>
      <c r="EM8" s="5"/>
      <c r="EN8" s="5"/>
      <c r="EO8" s="11"/>
      <c r="EP8" s="4"/>
      <c r="EQ8" s="4"/>
      <c r="ER8" s="11"/>
      <c r="ES8" s="18"/>
      <c r="ET8" s="5"/>
      <c r="EU8" s="5"/>
      <c r="EV8" s="5"/>
      <c r="EW8" s="11"/>
      <c r="EX8" s="4"/>
      <c r="EY8" s="4"/>
      <c r="EZ8" s="11"/>
      <c r="FA8" s="18"/>
      <c r="FB8" s="5"/>
      <c r="FC8" s="5"/>
      <c r="FD8" s="5"/>
      <c r="FE8" s="11"/>
      <c r="FF8" s="4"/>
      <c r="FG8" s="4"/>
      <c r="FH8" s="11"/>
      <c r="FI8" s="18"/>
      <c r="FJ8" s="5"/>
      <c r="FK8" s="5"/>
      <c r="FL8" s="5"/>
      <c r="FM8" s="11"/>
      <c r="FN8" s="4"/>
      <c r="FO8" s="4"/>
      <c r="FP8" s="11"/>
      <c r="FQ8" s="18"/>
      <c r="FR8" s="5"/>
      <c r="FS8" s="5"/>
      <c r="FT8" s="5"/>
      <c r="FU8" s="11"/>
      <c r="FV8" s="4"/>
      <c r="FW8" s="4"/>
      <c r="FX8" s="11"/>
      <c r="FY8" s="18"/>
      <c r="FZ8" s="5"/>
      <c r="GA8" s="5"/>
      <c r="GB8" s="5"/>
      <c r="GC8" s="11"/>
      <c r="GD8" s="4"/>
      <c r="GE8" s="4"/>
      <c r="GF8" s="11"/>
      <c r="GG8" s="18"/>
      <c r="GH8" s="5"/>
      <c r="GI8" s="5"/>
      <c r="GJ8" s="5"/>
      <c r="GK8" s="11"/>
      <c r="GL8" s="4"/>
      <c r="GM8" s="4"/>
      <c r="GN8" s="11"/>
      <c r="GO8" s="18"/>
      <c r="GP8" s="5"/>
      <c r="GQ8" s="5"/>
      <c r="GR8" s="5"/>
      <c r="GS8" s="11"/>
      <c r="GT8" s="4"/>
      <c r="GU8" s="4"/>
      <c r="GV8" s="11"/>
      <c r="GW8" s="18"/>
      <c r="GX8" s="5"/>
      <c r="GY8" s="5"/>
      <c r="GZ8" s="5"/>
      <c r="HA8" s="11"/>
      <c r="HB8" s="4"/>
      <c r="HC8" s="4"/>
      <c r="HD8" s="11"/>
      <c r="HE8" s="18"/>
      <c r="HF8" s="5"/>
      <c r="HG8" s="5"/>
      <c r="HH8" s="5"/>
      <c r="HI8" s="11"/>
      <c r="HJ8" s="4"/>
      <c r="HK8" s="4"/>
      <c r="HL8" s="11"/>
      <c r="HM8" s="18"/>
      <c r="HN8" s="5"/>
      <c r="HO8" s="5"/>
      <c r="HP8" s="5"/>
      <c r="HQ8" s="11"/>
      <c r="HR8" s="4"/>
      <c r="HS8" s="4"/>
      <c r="HT8" s="11"/>
      <c r="HU8" s="18"/>
      <c r="HV8" s="5"/>
      <c r="HW8" s="5"/>
      <c r="HX8" s="5"/>
      <c r="HY8" s="11"/>
      <c r="HZ8" s="4"/>
      <c r="IA8" s="4"/>
      <c r="IB8" s="11"/>
      <c r="IC8" s="18"/>
      <c r="ID8" s="5"/>
      <c r="IE8" s="5"/>
      <c r="IF8" s="5"/>
      <c r="IG8" s="11"/>
      <c r="IH8" s="4"/>
      <c r="II8" s="4"/>
      <c r="IJ8" s="11"/>
      <c r="IK8" s="18"/>
      <c r="IL8" s="5"/>
      <c r="IM8" s="5"/>
      <c r="IN8" s="5"/>
      <c r="IO8" s="11"/>
      <c r="IP8" s="4"/>
      <c r="IQ8" s="4"/>
      <c r="IR8" s="11"/>
      <c r="IS8" s="18"/>
      <c r="IT8" s="5"/>
      <c r="IU8" s="5"/>
      <c r="IV8" s="5"/>
    </row>
    <row collapsed="false" customFormat="true" customHeight="false" hidden="false" ht="12.8" outlineLevel="0" r="9" s="58">
      <c r="A9" s="17"/>
      <c r="B9" s="22"/>
      <c r="C9" s="22"/>
      <c r="D9" s="11"/>
      <c r="E9" s="4"/>
      <c r="F9" s="5"/>
      <c r="G9" s="5"/>
      <c r="H9" s="5"/>
      <c r="I9" s="102"/>
      <c r="J9" s="104"/>
      <c r="K9" s="104"/>
      <c r="L9" s="11"/>
      <c r="M9" s="4"/>
      <c r="N9" s="5"/>
      <c r="O9" s="5"/>
      <c r="P9" s="5"/>
      <c r="Q9" s="102"/>
      <c r="R9" s="104"/>
      <c r="S9" s="104"/>
      <c r="T9" s="11"/>
      <c r="U9" s="4"/>
      <c r="V9" s="5"/>
      <c r="W9" s="5"/>
      <c r="X9" s="5"/>
      <c r="Y9" s="102"/>
      <c r="Z9" s="104"/>
      <c r="AA9" s="104"/>
      <c r="AB9" s="11"/>
      <c r="AC9" s="4"/>
      <c r="AD9" s="5"/>
      <c r="AE9" s="5"/>
      <c r="AF9" s="5"/>
      <c r="AG9" s="102"/>
      <c r="AH9" s="104"/>
      <c r="AI9" s="104"/>
      <c r="AJ9" s="11"/>
      <c r="AK9" s="4"/>
      <c r="AL9" s="5"/>
      <c r="AM9" s="5"/>
      <c r="AN9" s="5"/>
      <c r="AO9" s="102"/>
      <c r="AP9" s="104"/>
      <c r="AQ9" s="104"/>
      <c r="AR9" s="11"/>
      <c r="AS9" s="4"/>
      <c r="AT9" s="5"/>
      <c r="AU9" s="5"/>
      <c r="AV9" s="5"/>
      <c r="AW9" s="102"/>
      <c r="AX9" s="104"/>
      <c r="AY9" s="104"/>
      <c r="AZ9" s="11"/>
      <c r="BA9" s="4"/>
      <c r="BB9" s="5"/>
      <c r="BC9" s="5"/>
      <c r="BD9" s="5"/>
      <c r="BE9" s="102"/>
      <c r="BF9" s="104"/>
      <c r="BG9" s="104"/>
      <c r="BH9" s="11"/>
      <c r="BI9" s="4"/>
      <c r="BJ9" s="5"/>
      <c r="BK9" s="5"/>
      <c r="BL9" s="5"/>
      <c r="BM9" s="102"/>
      <c r="BN9" s="104"/>
      <c r="BO9" s="104"/>
      <c r="BP9" s="11"/>
      <c r="BQ9" s="4"/>
      <c r="BR9" s="5"/>
      <c r="BS9" s="5"/>
      <c r="BT9" s="5"/>
      <c r="BU9" s="102"/>
      <c r="BV9" s="104"/>
      <c r="BW9" s="104"/>
      <c r="BX9" s="11"/>
      <c r="BY9" s="4"/>
      <c r="BZ9" s="5"/>
      <c r="CA9" s="5"/>
      <c r="CB9" s="5"/>
      <c r="CC9" s="102"/>
      <c r="CD9" s="104"/>
      <c r="CE9" s="104"/>
      <c r="CF9" s="11"/>
      <c r="CG9" s="4"/>
      <c r="CH9" s="5"/>
      <c r="CI9" s="5"/>
      <c r="CJ9" s="5"/>
      <c r="CK9" s="102"/>
      <c r="CL9" s="104"/>
      <c r="CM9" s="104"/>
      <c r="CN9" s="11"/>
      <c r="CO9" s="4"/>
      <c r="CP9" s="5"/>
      <c r="CQ9" s="5"/>
      <c r="CR9" s="5"/>
      <c r="CS9" s="102"/>
      <c r="CT9" s="104"/>
      <c r="CU9" s="104"/>
      <c r="CV9" s="11"/>
      <c r="CW9" s="4"/>
      <c r="CX9" s="5"/>
      <c r="CY9" s="5"/>
      <c r="CZ9" s="5"/>
      <c r="DA9" s="102"/>
      <c r="DB9" s="104"/>
      <c r="DC9" s="104"/>
      <c r="DD9" s="11"/>
      <c r="DE9" s="4"/>
      <c r="DF9" s="5"/>
      <c r="DG9" s="5"/>
      <c r="DH9" s="5"/>
      <c r="DI9" s="102"/>
      <c r="DJ9" s="104"/>
      <c r="DK9" s="104"/>
      <c r="DL9" s="11"/>
      <c r="DM9" s="4"/>
      <c r="DN9" s="5"/>
      <c r="DO9" s="5"/>
      <c r="DP9" s="5"/>
      <c r="DQ9" s="102"/>
      <c r="DR9" s="104"/>
      <c r="DS9" s="104"/>
      <c r="DT9" s="11"/>
      <c r="DU9" s="4"/>
      <c r="DV9" s="5"/>
      <c r="DW9" s="5"/>
      <c r="DX9" s="5"/>
      <c r="DY9" s="102"/>
      <c r="DZ9" s="104"/>
      <c r="EA9" s="104"/>
      <c r="EB9" s="11"/>
      <c r="EC9" s="4"/>
      <c r="ED9" s="5"/>
      <c r="EE9" s="5"/>
      <c r="EF9" s="5"/>
      <c r="EG9" s="102"/>
      <c r="EH9" s="104"/>
      <c r="EI9" s="104"/>
      <c r="EJ9" s="11"/>
      <c r="EK9" s="4"/>
      <c r="EL9" s="5"/>
      <c r="EM9" s="5"/>
      <c r="EN9" s="5"/>
      <c r="EO9" s="102"/>
      <c r="EP9" s="104"/>
      <c r="EQ9" s="104"/>
      <c r="ER9" s="11"/>
      <c r="ES9" s="4"/>
      <c r="ET9" s="5"/>
      <c r="EU9" s="5"/>
      <c r="EV9" s="5"/>
      <c r="EW9" s="102"/>
      <c r="EX9" s="104"/>
      <c r="EY9" s="104"/>
      <c r="EZ9" s="11"/>
      <c r="FA9" s="4"/>
      <c r="FB9" s="5"/>
      <c r="FC9" s="5"/>
      <c r="FD9" s="5"/>
      <c r="FE9" s="102"/>
      <c r="FF9" s="104"/>
      <c r="FG9" s="104"/>
      <c r="FH9" s="11"/>
      <c r="FI9" s="4"/>
      <c r="FJ9" s="5"/>
      <c r="FK9" s="5"/>
      <c r="FL9" s="5"/>
      <c r="FM9" s="102"/>
      <c r="FN9" s="104"/>
      <c r="FO9" s="104"/>
      <c r="FP9" s="11"/>
      <c r="FQ9" s="4"/>
      <c r="FR9" s="5"/>
      <c r="FS9" s="5"/>
      <c r="FT9" s="5"/>
      <c r="FU9" s="102"/>
      <c r="FV9" s="104"/>
      <c r="FW9" s="104"/>
      <c r="FX9" s="11"/>
      <c r="FY9" s="4"/>
      <c r="FZ9" s="5"/>
      <c r="GA9" s="5"/>
      <c r="GB9" s="5"/>
      <c r="GC9" s="102"/>
      <c r="GD9" s="104"/>
      <c r="GE9" s="104"/>
      <c r="GF9" s="11"/>
      <c r="GG9" s="4"/>
      <c r="GH9" s="5"/>
      <c r="GI9" s="5"/>
      <c r="GJ9" s="5"/>
      <c r="GK9" s="102"/>
      <c r="GL9" s="104"/>
      <c r="GM9" s="104"/>
      <c r="GN9" s="11"/>
      <c r="GO9" s="4"/>
      <c r="GP9" s="5"/>
      <c r="GQ9" s="5"/>
      <c r="GR9" s="5"/>
      <c r="GS9" s="102"/>
      <c r="GT9" s="104"/>
      <c r="GU9" s="104"/>
      <c r="GV9" s="11"/>
      <c r="GW9" s="4"/>
      <c r="GX9" s="5"/>
      <c r="GY9" s="5"/>
      <c r="GZ9" s="5"/>
      <c r="HA9" s="102"/>
      <c r="HB9" s="104"/>
      <c r="HC9" s="104"/>
      <c r="HD9" s="11"/>
      <c r="HE9" s="4"/>
      <c r="HF9" s="5"/>
      <c r="HG9" s="5"/>
      <c r="HH9" s="5"/>
      <c r="HI9" s="102"/>
      <c r="HJ9" s="104"/>
      <c r="HK9" s="104"/>
      <c r="HL9" s="11"/>
      <c r="HM9" s="4"/>
      <c r="HN9" s="5"/>
      <c r="HO9" s="5"/>
      <c r="HP9" s="5"/>
      <c r="HQ9" s="102"/>
      <c r="HR9" s="104"/>
      <c r="HS9" s="104"/>
      <c r="HT9" s="11"/>
      <c r="HU9" s="4"/>
      <c r="HV9" s="5"/>
      <c r="HW9" s="5"/>
      <c r="HX9" s="5"/>
      <c r="HY9" s="102"/>
      <c r="HZ9" s="104"/>
      <c r="IA9" s="104"/>
      <c r="IB9" s="11"/>
      <c r="IC9" s="4"/>
      <c r="ID9" s="5"/>
      <c r="IE9" s="5"/>
      <c r="IF9" s="5"/>
      <c r="IG9" s="102"/>
      <c r="IH9" s="104"/>
      <c r="II9" s="104"/>
      <c r="IJ9" s="11"/>
      <c r="IK9" s="4"/>
      <c r="IL9" s="5"/>
      <c r="IM9" s="5"/>
      <c r="IN9" s="5"/>
      <c r="IO9" s="102"/>
      <c r="IP9" s="104"/>
      <c r="IQ9" s="104"/>
      <c r="IR9" s="11"/>
      <c r="IS9" s="4"/>
      <c r="IT9" s="5"/>
      <c r="IU9" s="5"/>
      <c r="IV9" s="5"/>
    </row>
    <row collapsed="false" customFormat="true" customHeight="false" hidden="false" ht="12.8" outlineLevel="0" r="10" s="58">
      <c r="A10" s="19"/>
      <c r="B10" s="4"/>
      <c r="C10" s="4"/>
      <c r="D10" s="11"/>
      <c r="E10" s="4"/>
      <c r="F10" s="5"/>
      <c r="G10" s="5"/>
      <c r="H10" s="5"/>
      <c r="I10" s="11"/>
      <c r="J10" s="4"/>
      <c r="K10" s="4"/>
      <c r="L10" s="11"/>
      <c r="M10" s="4"/>
      <c r="N10" s="5"/>
      <c r="O10" s="5"/>
      <c r="P10" s="5"/>
      <c r="Q10" s="11"/>
      <c r="R10" s="4"/>
      <c r="S10" s="4"/>
      <c r="T10" s="11"/>
      <c r="U10" s="4"/>
      <c r="V10" s="5"/>
      <c r="W10" s="5"/>
      <c r="X10" s="5"/>
      <c r="Y10" s="11"/>
      <c r="Z10" s="4"/>
      <c r="AA10" s="4"/>
      <c r="AB10" s="11"/>
      <c r="AC10" s="4"/>
      <c r="AD10" s="5"/>
      <c r="AE10" s="5"/>
      <c r="AF10" s="5"/>
      <c r="AG10" s="11"/>
      <c r="AH10" s="4"/>
      <c r="AI10" s="4"/>
      <c r="AJ10" s="11"/>
      <c r="AK10" s="4"/>
      <c r="AL10" s="5"/>
      <c r="AM10" s="5"/>
      <c r="AN10" s="5"/>
      <c r="AO10" s="11"/>
      <c r="AP10" s="4"/>
      <c r="AQ10" s="4"/>
      <c r="AR10" s="11"/>
      <c r="AS10" s="4"/>
      <c r="AT10" s="5"/>
      <c r="AU10" s="5"/>
      <c r="AV10" s="5"/>
      <c r="AW10" s="11"/>
      <c r="AX10" s="4"/>
      <c r="AY10" s="4"/>
      <c r="AZ10" s="11"/>
      <c r="BA10" s="4"/>
      <c r="BB10" s="5"/>
      <c r="BC10" s="5"/>
      <c r="BD10" s="5"/>
      <c r="BE10" s="11"/>
      <c r="BF10" s="4"/>
      <c r="BG10" s="4"/>
      <c r="BH10" s="11"/>
      <c r="BI10" s="4"/>
      <c r="BJ10" s="5"/>
      <c r="BK10" s="5"/>
      <c r="BL10" s="5"/>
      <c r="BM10" s="11"/>
      <c r="BN10" s="4"/>
      <c r="BO10" s="4"/>
      <c r="BP10" s="11"/>
      <c r="BQ10" s="4"/>
      <c r="BR10" s="5"/>
      <c r="BS10" s="5"/>
      <c r="BT10" s="5"/>
      <c r="BU10" s="11"/>
      <c r="BV10" s="4"/>
      <c r="BW10" s="4"/>
      <c r="BX10" s="11"/>
      <c r="BY10" s="4"/>
      <c r="BZ10" s="5"/>
      <c r="CA10" s="5"/>
      <c r="CB10" s="5"/>
      <c r="CC10" s="11"/>
      <c r="CD10" s="4"/>
      <c r="CE10" s="4"/>
      <c r="CF10" s="11"/>
      <c r="CG10" s="4"/>
      <c r="CH10" s="5"/>
      <c r="CI10" s="5"/>
      <c r="CJ10" s="5"/>
      <c r="CK10" s="11"/>
      <c r="CL10" s="4"/>
      <c r="CM10" s="4"/>
      <c r="CN10" s="11"/>
      <c r="CO10" s="4"/>
      <c r="CP10" s="5"/>
      <c r="CQ10" s="5"/>
      <c r="CR10" s="5"/>
      <c r="CS10" s="11"/>
      <c r="CT10" s="4"/>
      <c r="CU10" s="4"/>
      <c r="CV10" s="11"/>
      <c r="CW10" s="4"/>
      <c r="CX10" s="5"/>
      <c r="CY10" s="5"/>
      <c r="CZ10" s="5"/>
      <c r="DA10" s="11"/>
      <c r="DB10" s="4"/>
      <c r="DC10" s="4"/>
      <c r="DD10" s="11"/>
      <c r="DE10" s="4"/>
      <c r="DF10" s="5"/>
      <c r="DG10" s="5"/>
      <c r="DH10" s="5"/>
      <c r="DI10" s="11"/>
      <c r="DJ10" s="4"/>
      <c r="DK10" s="4"/>
      <c r="DL10" s="11"/>
      <c r="DM10" s="4"/>
      <c r="DN10" s="5"/>
      <c r="DO10" s="5"/>
      <c r="DP10" s="5"/>
      <c r="DQ10" s="11"/>
      <c r="DR10" s="4"/>
      <c r="DS10" s="4"/>
      <c r="DT10" s="11"/>
      <c r="DU10" s="4"/>
      <c r="DV10" s="5"/>
      <c r="DW10" s="5"/>
      <c r="DX10" s="5"/>
      <c r="DY10" s="11"/>
      <c r="DZ10" s="4"/>
      <c r="EA10" s="4"/>
      <c r="EB10" s="11"/>
      <c r="EC10" s="4"/>
      <c r="ED10" s="5"/>
      <c r="EE10" s="5"/>
      <c r="EF10" s="5"/>
      <c r="EG10" s="11"/>
      <c r="EH10" s="4"/>
      <c r="EI10" s="4"/>
      <c r="EJ10" s="11"/>
      <c r="EK10" s="4"/>
      <c r="EL10" s="5"/>
      <c r="EM10" s="5"/>
      <c r="EN10" s="5"/>
      <c r="EO10" s="11"/>
      <c r="EP10" s="4"/>
      <c r="EQ10" s="4"/>
      <c r="ER10" s="11"/>
      <c r="ES10" s="4"/>
      <c r="ET10" s="5"/>
      <c r="EU10" s="5"/>
      <c r="EV10" s="5"/>
      <c r="EW10" s="11"/>
      <c r="EX10" s="4"/>
      <c r="EY10" s="4"/>
      <c r="EZ10" s="11"/>
      <c r="FA10" s="4"/>
      <c r="FB10" s="5"/>
      <c r="FC10" s="5"/>
      <c r="FD10" s="5"/>
      <c r="FE10" s="11"/>
      <c r="FF10" s="4"/>
      <c r="FG10" s="4"/>
      <c r="FH10" s="11"/>
      <c r="FI10" s="4"/>
      <c r="FJ10" s="5"/>
      <c r="FK10" s="5"/>
      <c r="FL10" s="5"/>
      <c r="FM10" s="11"/>
      <c r="FN10" s="4"/>
      <c r="FO10" s="4"/>
      <c r="FP10" s="11"/>
      <c r="FQ10" s="4"/>
      <c r="FR10" s="5"/>
      <c r="FS10" s="5"/>
      <c r="FT10" s="5"/>
      <c r="FU10" s="11"/>
      <c r="FV10" s="4"/>
      <c r="FW10" s="4"/>
      <c r="FX10" s="11"/>
      <c r="FY10" s="4"/>
      <c r="FZ10" s="5"/>
      <c r="GA10" s="5"/>
      <c r="GB10" s="5"/>
      <c r="GC10" s="11"/>
      <c r="GD10" s="4"/>
      <c r="GE10" s="4"/>
      <c r="GF10" s="11"/>
      <c r="GG10" s="4"/>
      <c r="GH10" s="5"/>
      <c r="GI10" s="5"/>
      <c r="GJ10" s="5"/>
      <c r="GK10" s="11"/>
      <c r="GL10" s="4"/>
      <c r="GM10" s="4"/>
      <c r="GN10" s="11"/>
      <c r="GO10" s="4"/>
      <c r="GP10" s="5"/>
      <c r="GQ10" s="5"/>
      <c r="GR10" s="5"/>
      <c r="GS10" s="11"/>
      <c r="GT10" s="4"/>
      <c r="GU10" s="4"/>
      <c r="GV10" s="11"/>
      <c r="GW10" s="4"/>
      <c r="GX10" s="5"/>
      <c r="GY10" s="5"/>
      <c r="GZ10" s="5"/>
      <c r="HA10" s="11"/>
      <c r="HB10" s="4"/>
      <c r="HC10" s="4"/>
      <c r="HD10" s="11"/>
      <c r="HE10" s="4"/>
      <c r="HF10" s="5"/>
      <c r="HG10" s="5"/>
      <c r="HH10" s="5"/>
      <c r="HI10" s="11"/>
      <c r="HJ10" s="4"/>
      <c r="HK10" s="4"/>
      <c r="HL10" s="11"/>
      <c r="HM10" s="4"/>
      <c r="HN10" s="5"/>
      <c r="HO10" s="5"/>
      <c r="HP10" s="5"/>
      <c r="HQ10" s="11"/>
      <c r="HR10" s="4"/>
      <c r="HS10" s="4"/>
      <c r="HT10" s="11"/>
      <c r="HU10" s="4"/>
      <c r="HV10" s="5"/>
      <c r="HW10" s="5"/>
      <c r="HX10" s="5"/>
      <c r="HY10" s="11"/>
      <c r="HZ10" s="4"/>
      <c r="IA10" s="4"/>
      <c r="IB10" s="11"/>
      <c r="IC10" s="4"/>
      <c r="ID10" s="5"/>
      <c r="IE10" s="5"/>
      <c r="IF10" s="5"/>
      <c r="IG10" s="11"/>
      <c r="IH10" s="4"/>
      <c r="II10" s="4"/>
      <c r="IJ10" s="11"/>
      <c r="IK10" s="4"/>
      <c r="IL10" s="5"/>
      <c r="IM10" s="5"/>
      <c r="IN10" s="5"/>
      <c r="IO10" s="11"/>
      <c r="IP10" s="4"/>
      <c r="IQ10" s="4"/>
      <c r="IR10" s="11"/>
      <c r="IS10" s="4"/>
      <c r="IT10" s="5"/>
      <c r="IU10" s="5"/>
      <c r="IV10" s="5"/>
    </row>
    <row collapsed="false" customFormat="true" customHeight="false" hidden="false" ht="12.8" outlineLevel="0" r="11" s="58">
      <c r="A11" s="23" t="s">
        <v>10</v>
      </c>
      <c r="B11" s="24" t="s">
        <v>11</v>
      </c>
      <c r="C11" s="24" t="s">
        <v>12</v>
      </c>
      <c r="D11" s="23" t="s">
        <v>13</v>
      </c>
      <c r="E11" s="23" t="s">
        <v>14</v>
      </c>
      <c r="F11" s="23" t="s">
        <v>15</v>
      </c>
      <c r="G11" s="23" t="s">
        <v>16</v>
      </c>
      <c r="H11" s="23" t="s">
        <v>17</v>
      </c>
      <c r="I11" s="105"/>
      <c r="J11" s="106"/>
      <c r="K11" s="106"/>
      <c r="L11" s="105"/>
      <c r="M11" s="105"/>
      <c r="N11" s="105"/>
      <c r="O11" s="105"/>
      <c r="P11" s="105"/>
      <c r="Q11" s="105"/>
      <c r="R11" s="106"/>
      <c r="S11" s="106"/>
      <c r="T11" s="105"/>
      <c r="U11" s="105"/>
      <c r="V11" s="105"/>
      <c r="W11" s="105"/>
      <c r="X11" s="105"/>
      <c r="Y11" s="105"/>
      <c r="Z11" s="106"/>
      <c r="AA11" s="106"/>
      <c r="AB11" s="105"/>
      <c r="AC11" s="105"/>
      <c r="AD11" s="105"/>
      <c r="AE11" s="105"/>
      <c r="AF11" s="105"/>
      <c r="AG11" s="105"/>
      <c r="AH11" s="106"/>
      <c r="AI11" s="106"/>
      <c r="AJ11" s="105"/>
      <c r="AK11" s="105"/>
      <c r="AL11" s="105"/>
      <c r="AM11" s="105"/>
      <c r="AN11" s="105"/>
      <c r="AO11" s="105"/>
      <c r="AP11" s="106"/>
      <c r="AQ11" s="106"/>
      <c r="AR11" s="105"/>
      <c r="AS11" s="105"/>
      <c r="AT11" s="105"/>
      <c r="AU11" s="105"/>
      <c r="AV11" s="105"/>
      <c r="AW11" s="105"/>
      <c r="AX11" s="106"/>
      <c r="AY11" s="106"/>
      <c r="AZ11" s="105"/>
      <c r="BA11" s="105"/>
      <c r="BB11" s="105"/>
      <c r="BC11" s="105"/>
      <c r="BD11" s="105"/>
      <c r="BE11" s="105"/>
      <c r="BF11" s="106"/>
      <c r="BG11" s="106"/>
      <c r="BH11" s="105"/>
      <c r="BI11" s="105"/>
      <c r="BJ11" s="105"/>
      <c r="BK11" s="105"/>
      <c r="BL11" s="105"/>
      <c r="BM11" s="105"/>
      <c r="BN11" s="106"/>
      <c r="BO11" s="106"/>
      <c r="BP11" s="105"/>
      <c r="BQ11" s="105"/>
      <c r="BR11" s="105"/>
      <c r="BS11" s="105"/>
      <c r="BT11" s="105"/>
      <c r="BU11" s="105"/>
      <c r="BV11" s="106"/>
      <c r="BW11" s="106"/>
      <c r="BX11" s="105"/>
      <c r="BY11" s="105"/>
      <c r="BZ11" s="105"/>
      <c r="CA11" s="105"/>
      <c r="CB11" s="105"/>
      <c r="CC11" s="105"/>
      <c r="CD11" s="106"/>
      <c r="CE11" s="106"/>
      <c r="CF11" s="105"/>
      <c r="CG11" s="105"/>
      <c r="CH11" s="105"/>
      <c r="CI11" s="105"/>
      <c r="CJ11" s="105"/>
      <c r="CK11" s="105"/>
      <c r="CL11" s="106"/>
      <c r="CM11" s="106"/>
      <c r="CN11" s="105"/>
      <c r="CO11" s="105"/>
      <c r="CP11" s="105"/>
      <c r="CQ11" s="105"/>
      <c r="CR11" s="105"/>
      <c r="CS11" s="105"/>
      <c r="CT11" s="106"/>
      <c r="CU11" s="106"/>
      <c r="CV11" s="105"/>
      <c r="CW11" s="105"/>
      <c r="CX11" s="105"/>
      <c r="CY11" s="105"/>
      <c r="CZ11" s="105"/>
      <c r="DA11" s="105"/>
      <c r="DB11" s="106"/>
      <c r="DC11" s="106"/>
      <c r="DD11" s="105"/>
      <c r="DE11" s="105"/>
      <c r="DF11" s="105"/>
      <c r="DG11" s="105"/>
      <c r="DH11" s="105"/>
      <c r="DI11" s="105"/>
      <c r="DJ11" s="106"/>
      <c r="DK11" s="106"/>
      <c r="DL11" s="105"/>
      <c r="DM11" s="105"/>
      <c r="DN11" s="105"/>
      <c r="DO11" s="105"/>
      <c r="DP11" s="105"/>
      <c r="DQ11" s="105"/>
      <c r="DR11" s="106"/>
      <c r="DS11" s="106"/>
      <c r="DT11" s="105"/>
      <c r="DU11" s="105"/>
      <c r="DV11" s="105"/>
      <c r="DW11" s="105"/>
      <c r="DX11" s="105"/>
      <c r="DY11" s="105"/>
      <c r="DZ11" s="106"/>
      <c r="EA11" s="106"/>
      <c r="EB11" s="105"/>
      <c r="EC11" s="105"/>
      <c r="ED11" s="105"/>
      <c r="EE11" s="105"/>
      <c r="EF11" s="105"/>
      <c r="EG11" s="105"/>
      <c r="EH11" s="106"/>
      <c r="EI11" s="106"/>
      <c r="EJ11" s="105"/>
      <c r="EK11" s="105"/>
      <c r="EL11" s="105"/>
      <c r="EM11" s="105"/>
      <c r="EN11" s="105"/>
      <c r="EO11" s="105"/>
      <c r="EP11" s="106"/>
      <c r="EQ11" s="106"/>
      <c r="ER11" s="105"/>
      <c r="ES11" s="105"/>
      <c r="ET11" s="105"/>
      <c r="EU11" s="105"/>
      <c r="EV11" s="105"/>
      <c r="EW11" s="105"/>
      <c r="EX11" s="106"/>
      <c r="EY11" s="106"/>
      <c r="EZ11" s="105"/>
      <c r="FA11" s="105"/>
      <c r="FB11" s="105"/>
      <c r="FC11" s="105"/>
      <c r="FD11" s="105"/>
      <c r="FE11" s="105"/>
      <c r="FF11" s="106"/>
      <c r="FG11" s="106"/>
      <c r="FH11" s="105"/>
      <c r="FI11" s="105"/>
      <c r="FJ11" s="105"/>
      <c r="FK11" s="105"/>
      <c r="FL11" s="105"/>
      <c r="FM11" s="105"/>
      <c r="FN11" s="106"/>
      <c r="FO11" s="106"/>
      <c r="FP11" s="105"/>
      <c r="FQ11" s="105"/>
      <c r="FR11" s="105"/>
      <c r="FS11" s="105"/>
      <c r="FT11" s="105"/>
      <c r="FU11" s="105"/>
      <c r="FV11" s="106"/>
      <c r="FW11" s="106"/>
      <c r="FX11" s="105"/>
      <c r="FY11" s="105"/>
      <c r="FZ11" s="105"/>
      <c r="GA11" s="105"/>
      <c r="GB11" s="105"/>
      <c r="GC11" s="105"/>
      <c r="GD11" s="106"/>
      <c r="GE11" s="106"/>
      <c r="GF11" s="105"/>
      <c r="GG11" s="105"/>
      <c r="GH11" s="105"/>
      <c r="GI11" s="105"/>
      <c r="GJ11" s="105"/>
      <c r="GK11" s="105"/>
      <c r="GL11" s="106"/>
      <c r="GM11" s="106"/>
      <c r="GN11" s="105"/>
      <c r="GO11" s="105"/>
      <c r="GP11" s="105"/>
      <c r="GQ11" s="105"/>
      <c r="GR11" s="105"/>
      <c r="GS11" s="105"/>
      <c r="GT11" s="106"/>
      <c r="GU11" s="106"/>
      <c r="GV11" s="105"/>
      <c r="GW11" s="105"/>
      <c r="GX11" s="105"/>
      <c r="GY11" s="105"/>
      <c r="GZ11" s="105"/>
      <c r="HA11" s="105"/>
      <c r="HB11" s="106"/>
      <c r="HC11" s="106"/>
      <c r="HD11" s="105"/>
      <c r="HE11" s="105"/>
      <c r="HF11" s="105"/>
      <c r="HG11" s="105"/>
      <c r="HH11" s="105"/>
      <c r="HI11" s="105"/>
      <c r="HJ11" s="106"/>
      <c r="HK11" s="106"/>
      <c r="HL11" s="105"/>
      <c r="HM11" s="105"/>
      <c r="HN11" s="105"/>
      <c r="HO11" s="105"/>
      <c r="HP11" s="105"/>
      <c r="HQ11" s="105"/>
      <c r="HR11" s="106"/>
      <c r="HS11" s="106"/>
      <c r="HT11" s="105"/>
      <c r="HU11" s="105"/>
      <c r="HV11" s="105"/>
      <c r="HW11" s="105"/>
      <c r="HX11" s="105"/>
      <c r="HY11" s="105"/>
      <c r="HZ11" s="106"/>
      <c r="IA11" s="106"/>
      <c r="IB11" s="105"/>
      <c r="IC11" s="105"/>
      <c r="ID11" s="105"/>
      <c r="IE11" s="105"/>
      <c r="IF11" s="105"/>
      <c r="IG11" s="105"/>
      <c r="IH11" s="106"/>
      <c r="II11" s="106"/>
      <c r="IJ11" s="105"/>
      <c r="IK11" s="105"/>
      <c r="IL11" s="105"/>
      <c r="IM11" s="105"/>
      <c r="IN11" s="105"/>
      <c r="IO11" s="105"/>
      <c r="IP11" s="106"/>
      <c r="IQ11" s="106"/>
      <c r="IR11" s="105"/>
      <c r="IS11" s="105"/>
      <c r="IT11" s="105"/>
      <c r="IU11" s="105"/>
      <c r="IV11" s="105"/>
    </row>
    <row collapsed="false" customFormat="false" customHeight="false" hidden="false" ht="12.8" outlineLevel="0" r="12">
      <c r="A12" s="0" t="s">
        <v>274</v>
      </c>
      <c r="B12" s="0" t="s">
        <v>275</v>
      </c>
      <c r="D12" s="107" t="n">
        <v>112</v>
      </c>
      <c r="E12" s="0" t="s">
        <v>276</v>
      </c>
      <c r="F12" s="0" t="s">
        <v>277</v>
      </c>
      <c r="G12" s="108" t="n">
        <v>3.0871</v>
      </c>
      <c r="H12" s="109" t="n">
        <f aca="false">D12*G12</f>
        <v>345.7552</v>
      </c>
    </row>
    <row collapsed="false" customFormat="false" customHeight="false" hidden="false" ht="12.8" outlineLevel="0" r="13">
      <c r="A13" s="0" t="s">
        <v>278</v>
      </c>
      <c r="B13" s="0" t="s">
        <v>279</v>
      </c>
      <c r="D13" s="107" t="n">
        <v>16</v>
      </c>
      <c r="E13" s="0" t="s">
        <v>32</v>
      </c>
      <c r="F13" s="0" t="s">
        <v>32</v>
      </c>
      <c r="G13" s="108" t="n">
        <v>3.0871</v>
      </c>
      <c r="H13" s="109" t="n">
        <f aca="false">D13*G13</f>
        <v>49.3936</v>
      </c>
    </row>
    <row collapsed="false" customFormat="false" customHeight="false" hidden="false" ht="12.8" outlineLevel="0" r="14">
      <c r="D14" s="107"/>
      <c r="G14" s="108"/>
      <c r="H14" s="109"/>
    </row>
    <row collapsed="false" customFormat="false" customHeight="false" hidden="false" ht="12.8" outlineLevel="0" r="15">
      <c r="D15" s="107"/>
      <c r="G15" s="108"/>
      <c r="H15" s="109"/>
    </row>
    <row collapsed="false" customFormat="false" customHeight="false" hidden="false" ht="12.8" outlineLevel="0" r="16">
      <c r="D16" s="107"/>
      <c r="G16" s="108"/>
      <c r="H16" s="109"/>
    </row>
    <row collapsed="false" customFormat="false" customHeight="false" hidden="false" ht="12.8" outlineLevel="0" r="17">
      <c r="D17" s="107"/>
      <c r="G17" s="108"/>
      <c r="H17" s="109"/>
    </row>
    <row collapsed="false" customFormat="false" customHeight="false" hidden="false" ht="12.8" outlineLevel="0" r="18">
      <c r="D18" s="107"/>
      <c r="G18" s="108"/>
      <c r="H18" s="109"/>
    </row>
    <row collapsed="false" customFormat="false" customHeight="false" hidden="false" ht="12.8" outlineLevel="0" r="19">
      <c r="D19" s="107"/>
      <c r="G19" s="108"/>
      <c r="H19" s="109"/>
    </row>
    <row collapsed="false" customFormat="false" customHeight="false" hidden="false" ht="12.8" outlineLevel="0" r="20">
      <c r="D20" s="107"/>
      <c r="H20" s="110"/>
      <c r="I20" s="43"/>
    </row>
    <row collapsed="false" customFormat="false" customHeight="false" hidden="false" ht="12.8" outlineLevel="0" r="21">
      <c r="D21" s="107"/>
      <c r="G21" s="108"/>
      <c r="H21" s="109"/>
    </row>
    <row collapsed="false" customFormat="false" customHeight="false" hidden="false" ht="12.8" outlineLevel="0" r="22">
      <c r="D22" s="107"/>
      <c r="G22" s="108"/>
      <c r="H22" s="109"/>
    </row>
    <row collapsed="false" customFormat="false" customHeight="false" hidden="false" ht="12.8" outlineLevel="0" r="23">
      <c r="D23" s="107"/>
      <c r="G23" s="108"/>
      <c r="H23" s="109"/>
    </row>
    <row collapsed="false" customFormat="false" customHeight="false" hidden="false" ht="12.8" outlineLevel="0" r="24">
      <c r="D24" s="107"/>
      <c r="G24" s="108"/>
      <c r="H24" s="109"/>
    </row>
    <row collapsed="false" customFormat="false" customHeight="false" hidden="false" ht="12.8" outlineLevel="0" r="25">
      <c r="G25" s="108"/>
      <c r="H25" s="109" t="n">
        <f aca="false">SUM(H12:H24)</f>
        <v>395.1488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V24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0" width="82.1490196078431"/>
    <col collapsed="false" hidden="false" max="2" min="2" style="0" width="32.443137254902"/>
    <col collapsed="false" hidden="false" max="3" min="3" style="0" width="37.8156862745098"/>
    <col collapsed="false" hidden="false" max="4" min="4" style="0" width="8.25882352941177"/>
    <col collapsed="false" hidden="false" max="5" min="5" style="0" width="24.156862745098"/>
    <col collapsed="false" hidden="false" max="6" min="6" style="0" width="10.8705882352941"/>
    <col collapsed="false" hidden="false" max="7" min="7" style="0" width="8.98039215686275"/>
    <col collapsed="false" hidden="false" max="8" min="8" style="0" width="10.8705882352941"/>
    <col collapsed="false" hidden="false" max="1025" min="9" style="0" width="8.5921568627451"/>
  </cols>
  <sheetData>
    <row collapsed="false" customFormat="true" customHeight="false" hidden="false" ht="12.8" outlineLevel="0" r="1" s="58">
      <c r="A1" s="1"/>
      <c r="B1" s="2"/>
      <c r="C1" s="2"/>
      <c r="D1" s="3"/>
      <c r="E1" s="4"/>
      <c r="F1" s="5"/>
      <c r="G1" s="5"/>
      <c r="H1" s="5"/>
      <c r="I1" s="11"/>
      <c r="J1" s="4"/>
      <c r="K1" s="4"/>
      <c r="L1" s="11"/>
      <c r="M1" s="4"/>
      <c r="N1" s="5"/>
      <c r="O1" s="5"/>
      <c r="P1" s="5"/>
      <c r="Q1" s="11"/>
      <c r="R1" s="4"/>
      <c r="S1" s="4"/>
      <c r="T1" s="11"/>
      <c r="U1" s="4"/>
      <c r="V1" s="5"/>
      <c r="W1" s="5"/>
      <c r="X1" s="5"/>
      <c r="Y1" s="11"/>
      <c r="Z1" s="4"/>
      <c r="AA1" s="4"/>
      <c r="AB1" s="11"/>
      <c r="AC1" s="4"/>
      <c r="AD1" s="5"/>
      <c r="AE1" s="5"/>
      <c r="AF1" s="5"/>
      <c r="AG1" s="11"/>
      <c r="AH1" s="4"/>
      <c r="AI1" s="4"/>
      <c r="AJ1" s="11"/>
      <c r="AK1" s="4"/>
      <c r="AL1" s="5"/>
      <c r="AM1" s="5"/>
      <c r="AN1" s="5"/>
      <c r="AO1" s="11"/>
      <c r="AP1" s="4"/>
      <c r="AQ1" s="4"/>
      <c r="AR1" s="11"/>
      <c r="AS1" s="4"/>
      <c r="AT1" s="5"/>
      <c r="AU1" s="5"/>
      <c r="AV1" s="5"/>
      <c r="AW1" s="11"/>
      <c r="AX1" s="4"/>
      <c r="AY1" s="4"/>
      <c r="AZ1" s="11"/>
      <c r="BA1" s="4"/>
      <c r="BB1" s="5"/>
      <c r="BC1" s="5"/>
      <c r="BD1" s="5"/>
      <c r="BE1" s="11"/>
      <c r="BF1" s="4"/>
      <c r="BG1" s="4"/>
      <c r="BH1" s="11"/>
      <c r="BI1" s="4"/>
      <c r="BJ1" s="5"/>
      <c r="BK1" s="5"/>
      <c r="BL1" s="5"/>
      <c r="BM1" s="11"/>
      <c r="BN1" s="4"/>
      <c r="BO1" s="4"/>
      <c r="BP1" s="11"/>
      <c r="BQ1" s="4"/>
      <c r="BR1" s="5"/>
      <c r="BS1" s="5"/>
      <c r="BT1" s="5"/>
      <c r="BU1" s="11"/>
      <c r="BV1" s="4"/>
      <c r="BW1" s="4"/>
      <c r="BX1" s="11"/>
      <c r="BY1" s="4"/>
      <c r="BZ1" s="5"/>
      <c r="CA1" s="5"/>
      <c r="CB1" s="5"/>
      <c r="CC1" s="11"/>
      <c r="CD1" s="4"/>
      <c r="CE1" s="4"/>
      <c r="CF1" s="11"/>
      <c r="CG1" s="4"/>
      <c r="CH1" s="5"/>
      <c r="CI1" s="5"/>
      <c r="CJ1" s="5"/>
      <c r="CK1" s="11"/>
      <c r="CL1" s="4"/>
      <c r="CM1" s="4"/>
      <c r="CN1" s="11"/>
      <c r="CO1" s="4"/>
      <c r="CP1" s="5"/>
      <c r="CQ1" s="5"/>
      <c r="CR1" s="5"/>
      <c r="CS1" s="11"/>
      <c r="CT1" s="4"/>
      <c r="CU1" s="4"/>
      <c r="CV1" s="11"/>
      <c r="CW1" s="4"/>
      <c r="CX1" s="5"/>
      <c r="CY1" s="5"/>
      <c r="CZ1" s="5"/>
      <c r="DA1" s="11"/>
      <c r="DB1" s="4"/>
      <c r="DC1" s="4"/>
      <c r="DD1" s="11"/>
      <c r="DE1" s="4"/>
      <c r="DF1" s="5"/>
      <c r="DG1" s="5"/>
      <c r="DH1" s="5"/>
      <c r="DI1" s="11"/>
      <c r="DJ1" s="4"/>
      <c r="DK1" s="4"/>
      <c r="DL1" s="11"/>
      <c r="DM1" s="4"/>
      <c r="DN1" s="5"/>
      <c r="DO1" s="5"/>
      <c r="DP1" s="5"/>
      <c r="DQ1" s="11"/>
      <c r="DR1" s="4"/>
      <c r="DS1" s="4"/>
      <c r="DT1" s="11"/>
      <c r="DU1" s="4"/>
      <c r="DV1" s="5"/>
      <c r="DW1" s="5"/>
      <c r="DX1" s="5"/>
      <c r="DY1" s="11"/>
      <c r="DZ1" s="4"/>
      <c r="EA1" s="4"/>
      <c r="EB1" s="11"/>
      <c r="EC1" s="4"/>
      <c r="ED1" s="5"/>
      <c r="EE1" s="5"/>
      <c r="EF1" s="5"/>
      <c r="EG1" s="11"/>
      <c r="EH1" s="4"/>
      <c r="EI1" s="4"/>
      <c r="EJ1" s="11"/>
      <c r="EK1" s="4"/>
      <c r="EL1" s="5"/>
      <c r="EM1" s="5"/>
      <c r="EN1" s="5"/>
      <c r="EO1" s="11"/>
      <c r="EP1" s="4"/>
      <c r="EQ1" s="4"/>
      <c r="ER1" s="11"/>
      <c r="ES1" s="4"/>
      <c r="ET1" s="5"/>
      <c r="EU1" s="5"/>
      <c r="EV1" s="5"/>
      <c r="EW1" s="11"/>
      <c r="EX1" s="4"/>
      <c r="EY1" s="4"/>
      <c r="EZ1" s="11"/>
      <c r="FA1" s="4"/>
      <c r="FB1" s="5"/>
      <c r="FC1" s="5"/>
      <c r="FD1" s="5"/>
      <c r="FE1" s="11"/>
      <c r="FF1" s="4"/>
      <c r="FG1" s="4"/>
      <c r="FH1" s="11"/>
      <c r="FI1" s="4"/>
      <c r="FJ1" s="5"/>
      <c r="FK1" s="5"/>
      <c r="FL1" s="5"/>
      <c r="FM1" s="11"/>
      <c r="FN1" s="4"/>
      <c r="FO1" s="4"/>
      <c r="FP1" s="11"/>
      <c r="FQ1" s="4"/>
      <c r="FR1" s="5"/>
      <c r="FS1" s="5"/>
      <c r="FT1" s="5"/>
      <c r="FU1" s="11"/>
      <c r="FV1" s="4"/>
      <c r="FW1" s="4"/>
      <c r="FX1" s="11"/>
      <c r="FY1" s="4"/>
      <c r="FZ1" s="5"/>
      <c r="GA1" s="5"/>
      <c r="GB1" s="5"/>
      <c r="GC1" s="11"/>
      <c r="GD1" s="4"/>
      <c r="GE1" s="4"/>
      <c r="GF1" s="11"/>
      <c r="GG1" s="4"/>
      <c r="GH1" s="5"/>
      <c r="GI1" s="5"/>
      <c r="GJ1" s="5"/>
      <c r="GK1" s="11"/>
      <c r="GL1" s="4"/>
      <c r="GM1" s="4"/>
      <c r="GN1" s="11"/>
      <c r="GO1" s="4"/>
      <c r="GP1" s="5"/>
      <c r="GQ1" s="5"/>
      <c r="GR1" s="5"/>
      <c r="GS1" s="11"/>
      <c r="GT1" s="4"/>
      <c r="GU1" s="4"/>
      <c r="GV1" s="11"/>
      <c r="GW1" s="4"/>
      <c r="GX1" s="5"/>
      <c r="GY1" s="5"/>
      <c r="GZ1" s="5"/>
      <c r="HA1" s="11"/>
      <c r="HB1" s="4"/>
      <c r="HC1" s="4"/>
      <c r="HD1" s="11"/>
      <c r="HE1" s="4"/>
      <c r="HF1" s="5"/>
      <c r="HG1" s="5"/>
      <c r="HH1" s="5"/>
      <c r="HI1" s="11"/>
      <c r="HJ1" s="4"/>
      <c r="HK1" s="4"/>
      <c r="HL1" s="11"/>
      <c r="HM1" s="4"/>
      <c r="HN1" s="5"/>
      <c r="HO1" s="5"/>
      <c r="HP1" s="5"/>
      <c r="HQ1" s="11"/>
      <c r="HR1" s="4"/>
      <c r="HS1" s="4"/>
      <c r="HT1" s="11"/>
      <c r="HU1" s="4"/>
      <c r="HV1" s="5"/>
      <c r="HW1" s="5"/>
      <c r="HX1" s="5"/>
      <c r="HY1" s="11"/>
      <c r="HZ1" s="4"/>
      <c r="IA1" s="4"/>
      <c r="IB1" s="11"/>
      <c r="IC1" s="4"/>
      <c r="ID1" s="5"/>
      <c r="IE1" s="5"/>
      <c r="IF1" s="5"/>
      <c r="IG1" s="11"/>
      <c r="IH1" s="4"/>
      <c r="II1" s="4"/>
      <c r="IJ1" s="11"/>
      <c r="IK1" s="4"/>
      <c r="IL1" s="5"/>
      <c r="IM1" s="5"/>
      <c r="IN1" s="5"/>
      <c r="IO1" s="11"/>
      <c r="IP1" s="4"/>
      <c r="IQ1" s="4"/>
      <c r="IR1" s="11"/>
      <c r="IS1" s="4"/>
      <c r="IT1" s="5"/>
      <c r="IU1" s="5"/>
      <c r="IV1" s="5"/>
    </row>
    <row collapsed="false" customFormat="true" customHeight="false" hidden="false" ht="29.6" outlineLevel="0" r="2" s="58">
      <c r="A2" s="6" t="s">
        <v>0</v>
      </c>
      <c r="B2" s="4"/>
      <c r="C2" s="7"/>
      <c r="D2" s="8"/>
      <c r="E2" s="4"/>
      <c r="F2" s="5"/>
      <c r="G2" s="5"/>
      <c r="H2" s="5"/>
      <c r="I2" s="100"/>
      <c r="J2" s="4"/>
      <c r="K2" s="4"/>
      <c r="L2" s="11"/>
      <c r="M2" s="4"/>
      <c r="N2" s="5"/>
      <c r="O2" s="5"/>
      <c r="P2" s="5"/>
      <c r="Q2" s="100"/>
      <c r="R2" s="4"/>
      <c r="S2" s="4"/>
      <c r="T2" s="11"/>
      <c r="U2" s="4"/>
      <c r="V2" s="5"/>
      <c r="W2" s="5"/>
      <c r="X2" s="5"/>
      <c r="Y2" s="100"/>
      <c r="Z2" s="4"/>
      <c r="AA2" s="4"/>
      <c r="AB2" s="11"/>
      <c r="AC2" s="4"/>
      <c r="AD2" s="5"/>
      <c r="AE2" s="5"/>
      <c r="AF2" s="5"/>
      <c r="AG2" s="100"/>
      <c r="AH2" s="4"/>
      <c r="AI2" s="4"/>
      <c r="AJ2" s="11"/>
      <c r="AK2" s="4"/>
      <c r="AL2" s="5"/>
      <c r="AM2" s="5"/>
      <c r="AN2" s="5"/>
      <c r="AO2" s="100"/>
      <c r="AP2" s="4"/>
      <c r="AQ2" s="4"/>
      <c r="AR2" s="11"/>
      <c r="AS2" s="4"/>
      <c r="AT2" s="5"/>
      <c r="AU2" s="5"/>
      <c r="AV2" s="5"/>
      <c r="AW2" s="100"/>
      <c r="AX2" s="4"/>
      <c r="AY2" s="4"/>
      <c r="AZ2" s="11"/>
      <c r="BA2" s="4"/>
      <c r="BB2" s="5"/>
      <c r="BC2" s="5"/>
      <c r="BD2" s="5"/>
      <c r="BE2" s="100"/>
      <c r="BF2" s="4"/>
      <c r="BG2" s="4"/>
      <c r="BH2" s="11"/>
      <c r="BI2" s="4"/>
      <c r="BJ2" s="5"/>
      <c r="BK2" s="5"/>
      <c r="BL2" s="5"/>
      <c r="BM2" s="100"/>
      <c r="BN2" s="4"/>
      <c r="BO2" s="4"/>
      <c r="BP2" s="11"/>
      <c r="BQ2" s="4"/>
      <c r="BR2" s="5"/>
      <c r="BS2" s="5"/>
      <c r="BT2" s="5"/>
      <c r="BU2" s="100"/>
      <c r="BV2" s="4"/>
      <c r="BW2" s="4"/>
      <c r="BX2" s="11"/>
      <c r="BY2" s="4"/>
      <c r="BZ2" s="5"/>
      <c r="CA2" s="5"/>
      <c r="CB2" s="5"/>
      <c r="CC2" s="100"/>
      <c r="CD2" s="4"/>
      <c r="CE2" s="4"/>
      <c r="CF2" s="11"/>
      <c r="CG2" s="4"/>
      <c r="CH2" s="5"/>
      <c r="CI2" s="5"/>
      <c r="CJ2" s="5"/>
      <c r="CK2" s="100"/>
      <c r="CL2" s="4"/>
      <c r="CM2" s="4"/>
      <c r="CN2" s="11"/>
      <c r="CO2" s="4"/>
      <c r="CP2" s="5"/>
      <c r="CQ2" s="5"/>
      <c r="CR2" s="5"/>
      <c r="CS2" s="100"/>
      <c r="CT2" s="4"/>
      <c r="CU2" s="4"/>
      <c r="CV2" s="11"/>
      <c r="CW2" s="4"/>
      <c r="CX2" s="5"/>
      <c r="CY2" s="5"/>
      <c r="CZ2" s="5"/>
      <c r="DA2" s="100"/>
      <c r="DB2" s="4"/>
      <c r="DC2" s="4"/>
      <c r="DD2" s="11"/>
      <c r="DE2" s="4"/>
      <c r="DF2" s="5"/>
      <c r="DG2" s="5"/>
      <c r="DH2" s="5"/>
      <c r="DI2" s="100"/>
      <c r="DJ2" s="4"/>
      <c r="DK2" s="4"/>
      <c r="DL2" s="11"/>
      <c r="DM2" s="4"/>
      <c r="DN2" s="5"/>
      <c r="DO2" s="5"/>
      <c r="DP2" s="5"/>
      <c r="DQ2" s="100"/>
      <c r="DR2" s="4"/>
      <c r="DS2" s="4"/>
      <c r="DT2" s="11"/>
      <c r="DU2" s="4"/>
      <c r="DV2" s="5"/>
      <c r="DW2" s="5"/>
      <c r="DX2" s="5"/>
      <c r="DY2" s="100"/>
      <c r="DZ2" s="4"/>
      <c r="EA2" s="4"/>
      <c r="EB2" s="11"/>
      <c r="EC2" s="4"/>
      <c r="ED2" s="5"/>
      <c r="EE2" s="5"/>
      <c r="EF2" s="5"/>
      <c r="EG2" s="100"/>
      <c r="EH2" s="4"/>
      <c r="EI2" s="4"/>
      <c r="EJ2" s="11"/>
      <c r="EK2" s="4"/>
      <c r="EL2" s="5"/>
      <c r="EM2" s="5"/>
      <c r="EN2" s="5"/>
      <c r="EO2" s="100"/>
      <c r="EP2" s="4"/>
      <c r="EQ2" s="4"/>
      <c r="ER2" s="11"/>
      <c r="ES2" s="4"/>
      <c r="ET2" s="5"/>
      <c r="EU2" s="5"/>
      <c r="EV2" s="5"/>
      <c r="EW2" s="100"/>
      <c r="EX2" s="4"/>
      <c r="EY2" s="4"/>
      <c r="EZ2" s="11"/>
      <c r="FA2" s="4"/>
      <c r="FB2" s="5"/>
      <c r="FC2" s="5"/>
      <c r="FD2" s="5"/>
      <c r="FE2" s="100"/>
      <c r="FF2" s="4"/>
      <c r="FG2" s="4"/>
      <c r="FH2" s="11"/>
      <c r="FI2" s="4"/>
      <c r="FJ2" s="5"/>
      <c r="FK2" s="5"/>
      <c r="FL2" s="5"/>
      <c r="FM2" s="100"/>
      <c r="FN2" s="4"/>
      <c r="FO2" s="4"/>
      <c r="FP2" s="11"/>
      <c r="FQ2" s="4"/>
      <c r="FR2" s="5"/>
      <c r="FS2" s="5"/>
      <c r="FT2" s="5"/>
      <c r="FU2" s="100"/>
      <c r="FV2" s="4"/>
      <c r="FW2" s="4"/>
      <c r="FX2" s="11"/>
      <c r="FY2" s="4"/>
      <c r="FZ2" s="5"/>
      <c r="GA2" s="5"/>
      <c r="GB2" s="5"/>
      <c r="GC2" s="100"/>
      <c r="GD2" s="4"/>
      <c r="GE2" s="4"/>
      <c r="GF2" s="11"/>
      <c r="GG2" s="4"/>
      <c r="GH2" s="5"/>
      <c r="GI2" s="5"/>
      <c r="GJ2" s="5"/>
      <c r="GK2" s="100"/>
      <c r="GL2" s="4"/>
      <c r="GM2" s="4"/>
      <c r="GN2" s="11"/>
      <c r="GO2" s="4"/>
      <c r="GP2" s="5"/>
      <c r="GQ2" s="5"/>
      <c r="GR2" s="5"/>
      <c r="GS2" s="100"/>
      <c r="GT2" s="4"/>
      <c r="GU2" s="4"/>
      <c r="GV2" s="11"/>
      <c r="GW2" s="4"/>
      <c r="GX2" s="5"/>
      <c r="GY2" s="5"/>
      <c r="GZ2" s="5"/>
      <c r="HA2" s="100"/>
      <c r="HB2" s="4"/>
      <c r="HC2" s="4"/>
      <c r="HD2" s="11"/>
      <c r="HE2" s="4"/>
      <c r="HF2" s="5"/>
      <c r="HG2" s="5"/>
      <c r="HH2" s="5"/>
      <c r="HI2" s="100"/>
      <c r="HJ2" s="4"/>
      <c r="HK2" s="4"/>
      <c r="HL2" s="11"/>
      <c r="HM2" s="4"/>
      <c r="HN2" s="5"/>
      <c r="HO2" s="5"/>
      <c r="HP2" s="5"/>
      <c r="HQ2" s="100"/>
      <c r="HR2" s="4"/>
      <c r="HS2" s="4"/>
      <c r="HT2" s="11"/>
      <c r="HU2" s="4"/>
      <c r="HV2" s="5"/>
      <c r="HW2" s="5"/>
      <c r="HX2" s="5"/>
      <c r="HY2" s="100"/>
      <c r="HZ2" s="4"/>
      <c r="IA2" s="4"/>
      <c r="IB2" s="11"/>
      <c r="IC2" s="4"/>
      <c r="ID2" s="5"/>
      <c r="IE2" s="5"/>
      <c r="IF2" s="5"/>
      <c r="IG2" s="100"/>
      <c r="IH2" s="4"/>
      <c r="II2" s="4"/>
      <c r="IJ2" s="11"/>
      <c r="IK2" s="4"/>
      <c r="IL2" s="5"/>
      <c r="IM2" s="5"/>
      <c r="IN2" s="5"/>
      <c r="IO2" s="100"/>
      <c r="IP2" s="4"/>
      <c r="IQ2" s="4"/>
      <c r="IR2" s="11"/>
      <c r="IS2" s="4"/>
      <c r="IT2" s="5"/>
      <c r="IU2" s="5"/>
      <c r="IV2" s="5"/>
    </row>
    <row collapsed="false" customFormat="true" customHeight="false" hidden="false" ht="12.8" outlineLevel="0" r="3" s="58">
      <c r="A3" s="9" t="s">
        <v>1</v>
      </c>
      <c r="B3" s="4"/>
      <c r="C3" s="10"/>
      <c r="D3" s="11"/>
      <c r="E3" s="4"/>
      <c r="F3" s="5"/>
      <c r="G3" s="5"/>
      <c r="H3" s="5"/>
      <c r="I3" s="101"/>
      <c r="J3" s="4"/>
      <c r="K3" s="10"/>
      <c r="L3" s="11"/>
      <c r="M3" s="4"/>
      <c r="N3" s="5"/>
      <c r="O3" s="5"/>
      <c r="P3" s="5"/>
      <c r="Q3" s="101"/>
      <c r="R3" s="4"/>
      <c r="S3" s="10"/>
      <c r="T3" s="11"/>
      <c r="U3" s="4"/>
      <c r="V3" s="5"/>
      <c r="W3" s="5"/>
      <c r="X3" s="5"/>
      <c r="Y3" s="101"/>
      <c r="Z3" s="4"/>
      <c r="AA3" s="10"/>
      <c r="AB3" s="11"/>
      <c r="AC3" s="4"/>
      <c r="AD3" s="5"/>
      <c r="AE3" s="5"/>
      <c r="AF3" s="5"/>
      <c r="AG3" s="101"/>
      <c r="AH3" s="4"/>
      <c r="AI3" s="10"/>
      <c r="AJ3" s="11"/>
      <c r="AK3" s="4"/>
      <c r="AL3" s="5"/>
      <c r="AM3" s="5"/>
      <c r="AN3" s="5"/>
      <c r="AO3" s="101"/>
      <c r="AP3" s="4"/>
      <c r="AQ3" s="10"/>
      <c r="AR3" s="11"/>
      <c r="AS3" s="4"/>
      <c r="AT3" s="5"/>
      <c r="AU3" s="5"/>
      <c r="AV3" s="5"/>
      <c r="AW3" s="101"/>
      <c r="AX3" s="4"/>
      <c r="AY3" s="10"/>
      <c r="AZ3" s="11"/>
      <c r="BA3" s="4"/>
      <c r="BB3" s="5"/>
      <c r="BC3" s="5"/>
      <c r="BD3" s="5"/>
      <c r="BE3" s="101"/>
      <c r="BF3" s="4"/>
      <c r="BG3" s="10"/>
      <c r="BH3" s="11"/>
      <c r="BI3" s="4"/>
      <c r="BJ3" s="5"/>
      <c r="BK3" s="5"/>
      <c r="BL3" s="5"/>
      <c r="BM3" s="101"/>
      <c r="BN3" s="4"/>
      <c r="BO3" s="10"/>
      <c r="BP3" s="11"/>
      <c r="BQ3" s="4"/>
      <c r="BR3" s="5"/>
      <c r="BS3" s="5"/>
      <c r="BT3" s="5"/>
      <c r="BU3" s="101"/>
      <c r="BV3" s="4"/>
      <c r="BW3" s="10"/>
      <c r="BX3" s="11"/>
      <c r="BY3" s="4"/>
      <c r="BZ3" s="5"/>
      <c r="CA3" s="5"/>
      <c r="CB3" s="5"/>
      <c r="CC3" s="101"/>
      <c r="CD3" s="4"/>
      <c r="CE3" s="10"/>
      <c r="CF3" s="11"/>
      <c r="CG3" s="4"/>
      <c r="CH3" s="5"/>
      <c r="CI3" s="5"/>
      <c r="CJ3" s="5"/>
      <c r="CK3" s="101"/>
      <c r="CL3" s="4"/>
      <c r="CM3" s="10"/>
      <c r="CN3" s="11"/>
      <c r="CO3" s="4"/>
      <c r="CP3" s="5"/>
      <c r="CQ3" s="5"/>
      <c r="CR3" s="5"/>
      <c r="CS3" s="101"/>
      <c r="CT3" s="4"/>
      <c r="CU3" s="10"/>
      <c r="CV3" s="11"/>
      <c r="CW3" s="4"/>
      <c r="CX3" s="5"/>
      <c r="CY3" s="5"/>
      <c r="CZ3" s="5"/>
      <c r="DA3" s="101"/>
      <c r="DB3" s="4"/>
      <c r="DC3" s="10"/>
      <c r="DD3" s="11"/>
      <c r="DE3" s="4"/>
      <c r="DF3" s="5"/>
      <c r="DG3" s="5"/>
      <c r="DH3" s="5"/>
      <c r="DI3" s="101"/>
      <c r="DJ3" s="4"/>
      <c r="DK3" s="10"/>
      <c r="DL3" s="11"/>
      <c r="DM3" s="4"/>
      <c r="DN3" s="5"/>
      <c r="DO3" s="5"/>
      <c r="DP3" s="5"/>
      <c r="DQ3" s="101"/>
      <c r="DR3" s="4"/>
      <c r="DS3" s="10"/>
      <c r="DT3" s="11"/>
      <c r="DU3" s="4"/>
      <c r="DV3" s="5"/>
      <c r="DW3" s="5"/>
      <c r="DX3" s="5"/>
      <c r="DY3" s="101"/>
      <c r="DZ3" s="4"/>
      <c r="EA3" s="10"/>
      <c r="EB3" s="11"/>
      <c r="EC3" s="4"/>
      <c r="ED3" s="5"/>
      <c r="EE3" s="5"/>
      <c r="EF3" s="5"/>
      <c r="EG3" s="101"/>
      <c r="EH3" s="4"/>
      <c r="EI3" s="10"/>
      <c r="EJ3" s="11"/>
      <c r="EK3" s="4"/>
      <c r="EL3" s="5"/>
      <c r="EM3" s="5"/>
      <c r="EN3" s="5"/>
      <c r="EO3" s="101"/>
      <c r="EP3" s="4"/>
      <c r="EQ3" s="10"/>
      <c r="ER3" s="11"/>
      <c r="ES3" s="4"/>
      <c r="ET3" s="5"/>
      <c r="EU3" s="5"/>
      <c r="EV3" s="5"/>
      <c r="EW3" s="101"/>
      <c r="EX3" s="4"/>
      <c r="EY3" s="10"/>
      <c r="EZ3" s="11"/>
      <c r="FA3" s="4"/>
      <c r="FB3" s="5"/>
      <c r="FC3" s="5"/>
      <c r="FD3" s="5"/>
      <c r="FE3" s="101"/>
      <c r="FF3" s="4"/>
      <c r="FG3" s="10"/>
      <c r="FH3" s="11"/>
      <c r="FI3" s="4"/>
      <c r="FJ3" s="5"/>
      <c r="FK3" s="5"/>
      <c r="FL3" s="5"/>
      <c r="FM3" s="101"/>
      <c r="FN3" s="4"/>
      <c r="FO3" s="10"/>
      <c r="FP3" s="11"/>
      <c r="FQ3" s="4"/>
      <c r="FR3" s="5"/>
      <c r="FS3" s="5"/>
      <c r="FT3" s="5"/>
      <c r="FU3" s="101"/>
      <c r="FV3" s="4"/>
      <c r="FW3" s="10"/>
      <c r="FX3" s="11"/>
      <c r="FY3" s="4"/>
      <c r="FZ3" s="5"/>
      <c r="GA3" s="5"/>
      <c r="GB3" s="5"/>
      <c r="GC3" s="101"/>
      <c r="GD3" s="4"/>
      <c r="GE3" s="10"/>
      <c r="GF3" s="11"/>
      <c r="GG3" s="4"/>
      <c r="GH3" s="5"/>
      <c r="GI3" s="5"/>
      <c r="GJ3" s="5"/>
      <c r="GK3" s="101"/>
      <c r="GL3" s="4"/>
      <c r="GM3" s="10"/>
      <c r="GN3" s="11"/>
      <c r="GO3" s="4"/>
      <c r="GP3" s="5"/>
      <c r="GQ3" s="5"/>
      <c r="GR3" s="5"/>
      <c r="GS3" s="101"/>
      <c r="GT3" s="4"/>
      <c r="GU3" s="10"/>
      <c r="GV3" s="11"/>
      <c r="GW3" s="4"/>
      <c r="GX3" s="5"/>
      <c r="GY3" s="5"/>
      <c r="GZ3" s="5"/>
      <c r="HA3" s="101"/>
      <c r="HB3" s="4"/>
      <c r="HC3" s="10"/>
      <c r="HD3" s="11"/>
      <c r="HE3" s="4"/>
      <c r="HF3" s="5"/>
      <c r="HG3" s="5"/>
      <c r="HH3" s="5"/>
      <c r="HI3" s="101"/>
      <c r="HJ3" s="4"/>
      <c r="HK3" s="10"/>
      <c r="HL3" s="11"/>
      <c r="HM3" s="4"/>
      <c r="HN3" s="5"/>
      <c r="HO3" s="5"/>
      <c r="HP3" s="5"/>
      <c r="HQ3" s="101"/>
      <c r="HR3" s="4"/>
      <c r="HS3" s="10"/>
      <c r="HT3" s="11"/>
      <c r="HU3" s="4"/>
      <c r="HV3" s="5"/>
      <c r="HW3" s="5"/>
      <c r="HX3" s="5"/>
      <c r="HY3" s="101"/>
      <c r="HZ3" s="4"/>
      <c r="IA3" s="10"/>
      <c r="IB3" s="11"/>
      <c r="IC3" s="4"/>
      <c r="ID3" s="5"/>
      <c r="IE3" s="5"/>
      <c r="IF3" s="5"/>
      <c r="IG3" s="101"/>
      <c r="IH3" s="4"/>
      <c r="II3" s="10"/>
      <c r="IJ3" s="11"/>
      <c r="IK3" s="4"/>
      <c r="IL3" s="5"/>
      <c r="IM3" s="5"/>
      <c r="IN3" s="5"/>
      <c r="IO3" s="101"/>
      <c r="IP3" s="4"/>
      <c r="IQ3" s="10"/>
      <c r="IR3" s="11"/>
      <c r="IS3" s="4"/>
      <c r="IT3" s="5"/>
      <c r="IU3" s="5"/>
      <c r="IV3" s="5"/>
    </row>
    <row collapsed="false" customFormat="true" customHeight="false" hidden="false" ht="12.8" outlineLevel="0" r="4" s="58">
      <c r="A4" s="9" t="s">
        <v>3</v>
      </c>
      <c r="B4" s="4"/>
      <c r="C4" s="12"/>
      <c r="D4" s="11"/>
      <c r="E4" s="4"/>
      <c r="F4" s="5"/>
      <c r="G4" s="5"/>
      <c r="H4" s="5"/>
      <c r="I4" s="101"/>
      <c r="J4" s="4"/>
      <c r="K4" s="10"/>
      <c r="L4" s="11"/>
      <c r="M4" s="4"/>
      <c r="N4" s="5"/>
      <c r="O4" s="5"/>
      <c r="P4" s="5"/>
      <c r="Q4" s="101"/>
      <c r="R4" s="4"/>
      <c r="S4" s="10"/>
      <c r="T4" s="11"/>
      <c r="U4" s="4"/>
      <c r="V4" s="5"/>
      <c r="W4" s="5"/>
      <c r="X4" s="5"/>
      <c r="Y4" s="101"/>
      <c r="Z4" s="4"/>
      <c r="AA4" s="10"/>
      <c r="AB4" s="11"/>
      <c r="AC4" s="4"/>
      <c r="AD4" s="5"/>
      <c r="AE4" s="5"/>
      <c r="AF4" s="5"/>
      <c r="AG4" s="101"/>
      <c r="AH4" s="4"/>
      <c r="AI4" s="10"/>
      <c r="AJ4" s="11"/>
      <c r="AK4" s="4"/>
      <c r="AL4" s="5"/>
      <c r="AM4" s="5"/>
      <c r="AN4" s="5"/>
      <c r="AO4" s="101"/>
      <c r="AP4" s="4"/>
      <c r="AQ4" s="10"/>
      <c r="AR4" s="11"/>
      <c r="AS4" s="4"/>
      <c r="AT4" s="5"/>
      <c r="AU4" s="5"/>
      <c r="AV4" s="5"/>
      <c r="AW4" s="101"/>
      <c r="AX4" s="4"/>
      <c r="AY4" s="10"/>
      <c r="AZ4" s="11"/>
      <c r="BA4" s="4"/>
      <c r="BB4" s="5"/>
      <c r="BC4" s="5"/>
      <c r="BD4" s="5"/>
      <c r="BE4" s="101"/>
      <c r="BF4" s="4"/>
      <c r="BG4" s="10"/>
      <c r="BH4" s="11"/>
      <c r="BI4" s="4"/>
      <c r="BJ4" s="5"/>
      <c r="BK4" s="5"/>
      <c r="BL4" s="5"/>
      <c r="BM4" s="101"/>
      <c r="BN4" s="4"/>
      <c r="BO4" s="10"/>
      <c r="BP4" s="11"/>
      <c r="BQ4" s="4"/>
      <c r="BR4" s="5"/>
      <c r="BS4" s="5"/>
      <c r="BT4" s="5"/>
      <c r="BU4" s="101"/>
      <c r="BV4" s="4"/>
      <c r="BW4" s="10"/>
      <c r="BX4" s="11"/>
      <c r="BY4" s="4"/>
      <c r="BZ4" s="5"/>
      <c r="CA4" s="5"/>
      <c r="CB4" s="5"/>
      <c r="CC4" s="101"/>
      <c r="CD4" s="4"/>
      <c r="CE4" s="10"/>
      <c r="CF4" s="11"/>
      <c r="CG4" s="4"/>
      <c r="CH4" s="5"/>
      <c r="CI4" s="5"/>
      <c r="CJ4" s="5"/>
      <c r="CK4" s="101"/>
      <c r="CL4" s="4"/>
      <c r="CM4" s="10"/>
      <c r="CN4" s="11"/>
      <c r="CO4" s="4"/>
      <c r="CP4" s="5"/>
      <c r="CQ4" s="5"/>
      <c r="CR4" s="5"/>
      <c r="CS4" s="101"/>
      <c r="CT4" s="4"/>
      <c r="CU4" s="10"/>
      <c r="CV4" s="11"/>
      <c r="CW4" s="4"/>
      <c r="CX4" s="5"/>
      <c r="CY4" s="5"/>
      <c r="CZ4" s="5"/>
      <c r="DA4" s="101"/>
      <c r="DB4" s="4"/>
      <c r="DC4" s="10"/>
      <c r="DD4" s="11"/>
      <c r="DE4" s="4"/>
      <c r="DF4" s="5"/>
      <c r="DG4" s="5"/>
      <c r="DH4" s="5"/>
      <c r="DI4" s="101"/>
      <c r="DJ4" s="4"/>
      <c r="DK4" s="10"/>
      <c r="DL4" s="11"/>
      <c r="DM4" s="4"/>
      <c r="DN4" s="5"/>
      <c r="DO4" s="5"/>
      <c r="DP4" s="5"/>
      <c r="DQ4" s="101"/>
      <c r="DR4" s="4"/>
      <c r="DS4" s="10"/>
      <c r="DT4" s="11"/>
      <c r="DU4" s="4"/>
      <c r="DV4" s="5"/>
      <c r="DW4" s="5"/>
      <c r="DX4" s="5"/>
      <c r="DY4" s="101"/>
      <c r="DZ4" s="4"/>
      <c r="EA4" s="10"/>
      <c r="EB4" s="11"/>
      <c r="EC4" s="4"/>
      <c r="ED4" s="5"/>
      <c r="EE4" s="5"/>
      <c r="EF4" s="5"/>
      <c r="EG4" s="101"/>
      <c r="EH4" s="4"/>
      <c r="EI4" s="10"/>
      <c r="EJ4" s="11"/>
      <c r="EK4" s="4"/>
      <c r="EL4" s="5"/>
      <c r="EM4" s="5"/>
      <c r="EN4" s="5"/>
      <c r="EO4" s="101"/>
      <c r="EP4" s="4"/>
      <c r="EQ4" s="10"/>
      <c r="ER4" s="11"/>
      <c r="ES4" s="4"/>
      <c r="ET4" s="5"/>
      <c r="EU4" s="5"/>
      <c r="EV4" s="5"/>
      <c r="EW4" s="101"/>
      <c r="EX4" s="4"/>
      <c r="EY4" s="10"/>
      <c r="EZ4" s="11"/>
      <c r="FA4" s="4"/>
      <c r="FB4" s="5"/>
      <c r="FC4" s="5"/>
      <c r="FD4" s="5"/>
      <c r="FE4" s="101"/>
      <c r="FF4" s="4"/>
      <c r="FG4" s="10"/>
      <c r="FH4" s="11"/>
      <c r="FI4" s="4"/>
      <c r="FJ4" s="5"/>
      <c r="FK4" s="5"/>
      <c r="FL4" s="5"/>
      <c r="FM4" s="101"/>
      <c r="FN4" s="4"/>
      <c r="FO4" s="10"/>
      <c r="FP4" s="11"/>
      <c r="FQ4" s="4"/>
      <c r="FR4" s="5"/>
      <c r="FS4" s="5"/>
      <c r="FT4" s="5"/>
      <c r="FU4" s="101"/>
      <c r="FV4" s="4"/>
      <c r="FW4" s="10"/>
      <c r="FX4" s="11"/>
      <c r="FY4" s="4"/>
      <c r="FZ4" s="5"/>
      <c r="GA4" s="5"/>
      <c r="GB4" s="5"/>
      <c r="GC4" s="101"/>
      <c r="GD4" s="4"/>
      <c r="GE4" s="10"/>
      <c r="GF4" s="11"/>
      <c r="GG4" s="4"/>
      <c r="GH4" s="5"/>
      <c r="GI4" s="5"/>
      <c r="GJ4" s="5"/>
      <c r="GK4" s="101"/>
      <c r="GL4" s="4"/>
      <c r="GM4" s="10"/>
      <c r="GN4" s="11"/>
      <c r="GO4" s="4"/>
      <c r="GP4" s="5"/>
      <c r="GQ4" s="5"/>
      <c r="GR4" s="5"/>
      <c r="GS4" s="101"/>
      <c r="GT4" s="4"/>
      <c r="GU4" s="10"/>
      <c r="GV4" s="11"/>
      <c r="GW4" s="4"/>
      <c r="GX4" s="5"/>
      <c r="GY4" s="5"/>
      <c r="GZ4" s="5"/>
      <c r="HA4" s="101"/>
      <c r="HB4" s="4"/>
      <c r="HC4" s="10"/>
      <c r="HD4" s="11"/>
      <c r="HE4" s="4"/>
      <c r="HF4" s="5"/>
      <c r="HG4" s="5"/>
      <c r="HH4" s="5"/>
      <c r="HI4" s="101"/>
      <c r="HJ4" s="4"/>
      <c r="HK4" s="10"/>
      <c r="HL4" s="11"/>
      <c r="HM4" s="4"/>
      <c r="HN4" s="5"/>
      <c r="HO4" s="5"/>
      <c r="HP4" s="5"/>
      <c r="HQ4" s="101"/>
      <c r="HR4" s="4"/>
      <c r="HS4" s="10"/>
      <c r="HT4" s="11"/>
      <c r="HU4" s="4"/>
      <c r="HV4" s="5"/>
      <c r="HW4" s="5"/>
      <c r="HX4" s="5"/>
      <c r="HY4" s="101"/>
      <c r="HZ4" s="4"/>
      <c r="IA4" s="10"/>
      <c r="IB4" s="11"/>
      <c r="IC4" s="4"/>
      <c r="ID4" s="5"/>
      <c r="IE4" s="5"/>
      <c r="IF4" s="5"/>
      <c r="IG4" s="101"/>
      <c r="IH4" s="4"/>
      <c r="II4" s="10"/>
      <c r="IJ4" s="11"/>
      <c r="IK4" s="4"/>
      <c r="IL4" s="5"/>
      <c r="IM4" s="5"/>
      <c r="IN4" s="5"/>
      <c r="IO4" s="101"/>
      <c r="IP4" s="4"/>
      <c r="IQ4" s="10"/>
      <c r="IR4" s="11"/>
      <c r="IS4" s="4"/>
      <c r="IT4" s="5"/>
      <c r="IU4" s="5"/>
      <c r="IV4" s="5"/>
    </row>
    <row collapsed="false" customFormat="true" customHeight="false" hidden="false" ht="12.8" outlineLevel="0" r="5" s="58">
      <c r="A5" s="9" t="s">
        <v>4</v>
      </c>
      <c r="B5" s="4"/>
      <c r="C5" s="13" t="s">
        <v>5</v>
      </c>
      <c r="D5" s="11"/>
      <c r="E5" s="4"/>
      <c r="F5" s="5"/>
      <c r="G5" s="5"/>
      <c r="H5" s="5"/>
      <c r="I5" s="101"/>
      <c r="J5" s="4"/>
      <c r="K5" s="10"/>
      <c r="L5" s="11"/>
      <c r="M5" s="4"/>
      <c r="N5" s="5"/>
      <c r="O5" s="5"/>
      <c r="P5" s="5"/>
      <c r="Q5" s="101"/>
      <c r="R5" s="4"/>
      <c r="S5" s="10"/>
      <c r="T5" s="11"/>
      <c r="U5" s="4"/>
      <c r="V5" s="5"/>
      <c r="W5" s="5"/>
      <c r="X5" s="5"/>
      <c r="Y5" s="101"/>
      <c r="Z5" s="4"/>
      <c r="AA5" s="10"/>
      <c r="AB5" s="11"/>
      <c r="AC5" s="4"/>
      <c r="AD5" s="5"/>
      <c r="AE5" s="5"/>
      <c r="AF5" s="5"/>
      <c r="AG5" s="101"/>
      <c r="AH5" s="4"/>
      <c r="AI5" s="10"/>
      <c r="AJ5" s="11"/>
      <c r="AK5" s="4"/>
      <c r="AL5" s="5"/>
      <c r="AM5" s="5"/>
      <c r="AN5" s="5"/>
      <c r="AO5" s="101"/>
      <c r="AP5" s="4"/>
      <c r="AQ5" s="10"/>
      <c r="AR5" s="11"/>
      <c r="AS5" s="4"/>
      <c r="AT5" s="5"/>
      <c r="AU5" s="5"/>
      <c r="AV5" s="5"/>
      <c r="AW5" s="101"/>
      <c r="AX5" s="4"/>
      <c r="AY5" s="10"/>
      <c r="AZ5" s="11"/>
      <c r="BA5" s="4"/>
      <c r="BB5" s="5"/>
      <c r="BC5" s="5"/>
      <c r="BD5" s="5"/>
      <c r="BE5" s="101"/>
      <c r="BF5" s="4"/>
      <c r="BG5" s="10"/>
      <c r="BH5" s="11"/>
      <c r="BI5" s="4"/>
      <c r="BJ5" s="5"/>
      <c r="BK5" s="5"/>
      <c r="BL5" s="5"/>
      <c r="BM5" s="101"/>
      <c r="BN5" s="4"/>
      <c r="BO5" s="10"/>
      <c r="BP5" s="11"/>
      <c r="BQ5" s="4"/>
      <c r="BR5" s="5"/>
      <c r="BS5" s="5"/>
      <c r="BT5" s="5"/>
      <c r="BU5" s="101"/>
      <c r="BV5" s="4"/>
      <c r="BW5" s="10"/>
      <c r="BX5" s="11"/>
      <c r="BY5" s="4"/>
      <c r="BZ5" s="5"/>
      <c r="CA5" s="5"/>
      <c r="CB5" s="5"/>
      <c r="CC5" s="101"/>
      <c r="CD5" s="4"/>
      <c r="CE5" s="10"/>
      <c r="CF5" s="11"/>
      <c r="CG5" s="4"/>
      <c r="CH5" s="5"/>
      <c r="CI5" s="5"/>
      <c r="CJ5" s="5"/>
      <c r="CK5" s="101"/>
      <c r="CL5" s="4"/>
      <c r="CM5" s="10"/>
      <c r="CN5" s="11"/>
      <c r="CO5" s="4"/>
      <c r="CP5" s="5"/>
      <c r="CQ5" s="5"/>
      <c r="CR5" s="5"/>
      <c r="CS5" s="101"/>
      <c r="CT5" s="4"/>
      <c r="CU5" s="10"/>
      <c r="CV5" s="11"/>
      <c r="CW5" s="4"/>
      <c r="CX5" s="5"/>
      <c r="CY5" s="5"/>
      <c r="CZ5" s="5"/>
      <c r="DA5" s="101"/>
      <c r="DB5" s="4"/>
      <c r="DC5" s="10"/>
      <c r="DD5" s="11"/>
      <c r="DE5" s="4"/>
      <c r="DF5" s="5"/>
      <c r="DG5" s="5"/>
      <c r="DH5" s="5"/>
      <c r="DI5" s="101"/>
      <c r="DJ5" s="4"/>
      <c r="DK5" s="10"/>
      <c r="DL5" s="11"/>
      <c r="DM5" s="4"/>
      <c r="DN5" s="5"/>
      <c r="DO5" s="5"/>
      <c r="DP5" s="5"/>
      <c r="DQ5" s="101"/>
      <c r="DR5" s="4"/>
      <c r="DS5" s="10"/>
      <c r="DT5" s="11"/>
      <c r="DU5" s="4"/>
      <c r="DV5" s="5"/>
      <c r="DW5" s="5"/>
      <c r="DX5" s="5"/>
      <c r="DY5" s="101"/>
      <c r="DZ5" s="4"/>
      <c r="EA5" s="10"/>
      <c r="EB5" s="11"/>
      <c r="EC5" s="4"/>
      <c r="ED5" s="5"/>
      <c r="EE5" s="5"/>
      <c r="EF5" s="5"/>
      <c r="EG5" s="101"/>
      <c r="EH5" s="4"/>
      <c r="EI5" s="10"/>
      <c r="EJ5" s="11"/>
      <c r="EK5" s="4"/>
      <c r="EL5" s="5"/>
      <c r="EM5" s="5"/>
      <c r="EN5" s="5"/>
      <c r="EO5" s="101"/>
      <c r="EP5" s="4"/>
      <c r="EQ5" s="10"/>
      <c r="ER5" s="11"/>
      <c r="ES5" s="4"/>
      <c r="ET5" s="5"/>
      <c r="EU5" s="5"/>
      <c r="EV5" s="5"/>
      <c r="EW5" s="101"/>
      <c r="EX5" s="4"/>
      <c r="EY5" s="10"/>
      <c r="EZ5" s="11"/>
      <c r="FA5" s="4"/>
      <c r="FB5" s="5"/>
      <c r="FC5" s="5"/>
      <c r="FD5" s="5"/>
      <c r="FE5" s="101"/>
      <c r="FF5" s="4"/>
      <c r="FG5" s="10"/>
      <c r="FH5" s="11"/>
      <c r="FI5" s="4"/>
      <c r="FJ5" s="5"/>
      <c r="FK5" s="5"/>
      <c r="FL5" s="5"/>
      <c r="FM5" s="101"/>
      <c r="FN5" s="4"/>
      <c r="FO5" s="10"/>
      <c r="FP5" s="11"/>
      <c r="FQ5" s="4"/>
      <c r="FR5" s="5"/>
      <c r="FS5" s="5"/>
      <c r="FT5" s="5"/>
      <c r="FU5" s="101"/>
      <c r="FV5" s="4"/>
      <c r="FW5" s="10"/>
      <c r="FX5" s="11"/>
      <c r="FY5" s="4"/>
      <c r="FZ5" s="5"/>
      <c r="GA5" s="5"/>
      <c r="GB5" s="5"/>
      <c r="GC5" s="101"/>
      <c r="GD5" s="4"/>
      <c r="GE5" s="10"/>
      <c r="GF5" s="11"/>
      <c r="GG5" s="4"/>
      <c r="GH5" s="5"/>
      <c r="GI5" s="5"/>
      <c r="GJ5" s="5"/>
      <c r="GK5" s="101"/>
      <c r="GL5" s="4"/>
      <c r="GM5" s="10"/>
      <c r="GN5" s="11"/>
      <c r="GO5" s="4"/>
      <c r="GP5" s="5"/>
      <c r="GQ5" s="5"/>
      <c r="GR5" s="5"/>
      <c r="GS5" s="101"/>
      <c r="GT5" s="4"/>
      <c r="GU5" s="10"/>
      <c r="GV5" s="11"/>
      <c r="GW5" s="4"/>
      <c r="GX5" s="5"/>
      <c r="GY5" s="5"/>
      <c r="GZ5" s="5"/>
      <c r="HA5" s="101"/>
      <c r="HB5" s="4"/>
      <c r="HC5" s="10"/>
      <c r="HD5" s="11"/>
      <c r="HE5" s="4"/>
      <c r="HF5" s="5"/>
      <c r="HG5" s="5"/>
      <c r="HH5" s="5"/>
      <c r="HI5" s="101"/>
      <c r="HJ5" s="4"/>
      <c r="HK5" s="10"/>
      <c r="HL5" s="11"/>
      <c r="HM5" s="4"/>
      <c r="HN5" s="5"/>
      <c r="HO5" s="5"/>
      <c r="HP5" s="5"/>
      <c r="HQ5" s="101"/>
      <c r="HR5" s="4"/>
      <c r="HS5" s="10"/>
      <c r="HT5" s="11"/>
      <c r="HU5" s="4"/>
      <c r="HV5" s="5"/>
      <c r="HW5" s="5"/>
      <c r="HX5" s="5"/>
      <c r="HY5" s="101"/>
      <c r="HZ5" s="4"/>
      <c r="IA5" s="10"/>
      <c r="IB5" s="11"/>
      <c r="IC5" s="4"/>
      <c r="ID5" s="5"/>
      <c r="IE5" s="5"/>
      <c r="IF5" s="5"/>
      <c r="IG5" s="101"/>
      <c r="IH5" s="4"/>
      <c r="II5" s="10"/>
      <c r="IJ5" s="11"/>
      <c r="IK5" s="4"/>
      <c r="IL5" s="5"/>
      <c r="IM5" s="5"/>
      <c r="IN5" s="5"/>
      <c r="IO5" s="101"/>
      <c r="IP5" s="4"/>
      <c r="IQ5" s="10"/>
      <c r="IR5" s="11"/>
      <c r="IS5" s="4"/>
      <c r="IT5" s="5"/>
      <c r="IU5" s="5"/>
      <c r="IV5" s="5"/>
    </row>
    <row collapsed="false" customFormat="true" customHeight="false" hidden="false" ht="12.8" outlineLevel="0" r="6" s="58">
      <c r="A6" s="14"/>
      <c r="B6" s="13"/>
      <c r="C6" s="15"/>
      <c r="D6" s="16"/>
      <c r="E6" s="4"/>
      <c r="F6" s="5"/>
      <c r="G6" s="5"/>
      <c r="H6" s="5"/>
      <c r="I6" s="101"/>
      <c r="J6" s="10"/>
      <c r="K6" s="4"/>
      <c r="L6" s="11"/>
      <c r="M6" s="4"/>
      <c r="N6" s="5"/>
      <c r="O6" s="5"/>
      <c r="P6" s="5"/>
      <c r="Q6" s="101"/>
      <c r="R6" s="10"/>
      <c r="S6" s="4"/>
      <c r="T6" s="11"/>
      <c r="U6" s="4"/>
      <c r="V6" s="5"/>
      <c r="W6" s="5"/>
      <c r="X6" s="5"/>
      <c r="Y6" s="101"/>
      <c r="Z6" s="10"/>
      <c r="AA6" s="4"/>
      <c r="AB6" s="11"/>
      <c r="AC6" s="4"/>
      <c r="AD6" s="5"/>
      <c r="AE6" s="5"/>
      <c r="AF6" s="5"/>
      <c r="AG6" s="101"/>
      <c r="AH6" s="10"/>
      <c r="AI6" s="4"/>
      <c r="AJ6" s="11"/>
      <c r="AK6" s="4"/>
      <c r="AL6" s="5"/>
      <c r="AM6" s="5"/>
      <c r="AN6" s="5"/>
      <c r="AO6" s="101"/>
      <c r="AP6" s="10"/>
      <c r="AQ6" s="4"/>
      <c r="AR6" s="11"/>
      <c r="AS6" s="4"/>
      <c r="AT6" s="5"/>
      <c r="AU6" s="5"/>
      <c r="AV6" s="5"/>
      <c r="AW6" s="101"/>
      <c r="AX6" s="10"/>
      <c r="AY6" s="4"/>
      <c r="AZ6" s="11"/>
      <c r="BA6" s="4"/>
      <c r="BB6" s="5"/>
      <c r="BC6" s="5"/>
      <c r="BD6" s="5"/>
      <c r="BE6" s="101"/>
      <c r="BF6" s="10"/>
      <c r="BG6" s="4"/>
      <c r="BH6" s="11"/>
      <c r="BI6" s="4"/>
      <c r="BJ6" s="5"/>
      <c r="BK6" s="5"/>
      <c r="BL6" s="5"/>
      <c r="BM6" s="101"/>
      <c r="BN6" s="10"/>
      <c r="BO6" s="4"/>
      <c r="BP6" s="11"/>
      <c r="BQ6" s="4"/>
      <c r="BR6" s="5"/>
      <c r="BS6" s="5"/>
      <c r="BT6" s="5"/>
      <c r="BU6" s="101"/>
      <c r="BV6" s="10"/>
      <c r="BW6" s="4"/>
      <c r="BX6" s="11"/>
      <c r="BY6" s="4"/>
      <c r="BZ6" s="5"/>
      <c r="CA6" s="5"/>
      <c r="CB6" s="5"/>
      <c r="CC6" s="101"/>
      <c r="CD6" s="10"/>
      <c r="CE6" s="4"/>
      <c r="CF6" s="11"/>
      <c r="CG6" s="4"/>
      <c r="CH6" s="5"/>
      <c r="CI6" s="5"/>
      <c r="CJ6" s="5"/>
      <c r="CK6" s="101"/>
      <c r="CL6" s="10"/>
      <c r="CM6" s="4"/>
      <c r="CN6" s="11"/>
      <c r="CO6" s="4"/>
      <c r="CP6" s="5"/>
      <c r="CQ6" s="5"/>
      <c r="CR6" s="5"/>
      <c r="CS6" s="101"/>
      <c r="CT6" s="10"/>
      <c r="CU6" s="4"/>
      <c r="CV6" s="11"/>
      <c r="CW6" s="4"/>
      <c r="CX6" s="5"/>
      <c r="CY6" s="5"/>
      <c r="CZ6" s="5"/>
      <c r="DA6" s="101"/>
      <c r="DB6" s="10"/>
      <c r="DC6" s="4"/>
      <c r="DD6" s="11"/>
      <c r="DE6" s="4"/>
      <c r="DF6" s="5"/>
      <c r="DG6" s="5"/>
      <c r="DH6" s="5"/>
      <c r="DI6" s="101"/>
      <c r="DJ6" s="10"/>
      <c r="DK6" s="4"/>
      <c r="DL6" s="11"/>
      <c r="DM6" s="4"/>
      <c r="DN6" s="5"/>
      <c r="DO6" s="5"/>
      <c r="DP6" s="5"/>
      <c r="DQ6" s="101"/>
      <c r="DR6" s="10"/>
      <c r="DS6" s="4"/>
      <c r="DT6" s="11"/>
      <c r="DU6" s="4"/>
      <c r="DV6" s="5"/>
      <c r="DW6" s="5"/>
      <c r="DX6" s="5"/>
      <c r="DY6" s="101"/>
      <c r="DZ6" s="10"/>
      <c r="EA6" s="4"/>
      <c r="EB6" s="11"/>
      <c r="EC6" s="4"/>
      <c r="ED6" s="5"/>
      <c r="EE6" s="5"/>
      <c r="EF6" s="5"/>
      <c r="EG6" s="101"/>
      <c r="EH6" s="10"/>
      <c r="EI6" s="4"/>
      <c r="EJ6" s="11"/>
      <c r="EK6" s="4"/>
      <c r="EL6" s="5"/>
      <c r="EM6" s="5"/>
      <c r="EN6" s="5"/>
      <c r="EO6" s="101"/>
      <c r="EP6" s="10"/>
      <c r="EQ6" s="4"/>
      <c r="ER6" s="11"/>
      <c r="ES6" s="4"/>
      <c r="ET6" s="5"/>
      <c r="EU6" s="5"/>
      <c r="EV6" s="5"/>
      <c r="EW6" s="101"/>
      <c r="EX6" s="10"/>
      <c r="EY6" s="4"/>
      <c r="EZ6" s="11"/>
      <c r="FA6" s="4"/>
      <c r="FB6" s="5"/>
      <c r="FC6" s="5"/>
      <c r="FD6" s="5"/>
      <c r="FE6" s="101"/>
      <c r="FF6" s="10"/>
      <c r="FG6" s="4"/>
      <c r="FH6" s="11"/>
      <c r="FI6" s="4"/>
      <c r="FJ6" s="5"/>
      <c r="FK6" s="5"/>
      <c r="FL6" s="5"/>
      <c r="FM6" s="101"/>
      <c r="FN6" s="10"/>
      <c r="FO6" s="4"/>
      <c r="FP6" s="11"/>
      <c r="FQ6" s="4"/>
      <c r="FR6" s="5"/>
      <c r="FS6" s="5"/>
      <c r="FT6" s="5"/>
      <c r="FU6" s="101"/>
      <c r="FV6" s="10"/>
      <c r="FW6" s="4"/>
      <c r="FX6" s="11"/>
      <c r="FY6" s="4"/>
      <c r="FZ6" s="5"/>
      <c r="GA6" s="5"/>
      <c r="GB6" s="5"/>
      <c r="GC6" s="101"/>
      <c r="GD6" s="10"/>
      <c r="GE6" s="4"/>
      <c r="GF6" s="11"/>
      <c r="GG6" s="4"/>
      <c r="GH6" s="5"/>
      <c r="GI6" s="5"/>
      <c r="GJ6" s="5"/>
      <c r="GK6" s="101"/>
      <c r="GL6" s="10"/>
      <c r="GM6" s="4"/>
      <c r="GN6" s="11"/>
      <c r="GO6" s="4"/>
      <c r="GP6" s="5"/>
      <c r="GQ6" s="5"/>
      <c r="GR6" s="5"/>
      <c r="GS6" s="101"/>
      <c r="GT6" s="10"/>
      <c r="GU6" s="4"/>
      <c r="GV6" s="11"/>
      <c r="GW6" s="4"/>
      <c r="GX6" s="5"/>
      <c r="GY6" s="5"/>
      <c r="GZ6" s="5"/>
      <c r="HA6" s="101"/>
      <c r="HB6" s="10"/>
      <c r="HC6" s="4"/>
      <c r="HD6" s="11"/>
      <c r="HE6" s="4"/>
      <c r="HF6" s="5"/>
      <c r="HG6" s="5"/>
      <c r="HH6" s="5"/>
      <c r="HI6" s="101"/>
      <c r="HJ6" s="10"/>
      <c r="HK6" s="4"/>
      <c r="HL6" s="11"/>
      <c r="HM6" s="4"/>
      <c r="HN6" s="5"/>
      <c r="HO6" s="5"/>
      <c r="HP6" s="5"/>
      <c r="HQ6" s="101"/>
      <c r="HR6" s="10"/>
      <c r="HS6" s="4"/>
      <c r="HT6" s="11"/>
      <c r="HU6" s="4"/>
      <c r="HV6" s="5"/>
      <c r="HW6" s="5"/>
      <c r="HX6" s="5"/>
      <c r="HY6" s="101"/>
      <c r="HZ6" s="10"/>
      <c r="IA6" s="4"/>
      <c r="IB6" s="11"/>
      <c r="IC6" s="4"/>
      <c r="ID6" s="5"/>
      <c r="IE6" s="5"/>
      <c r="IF6" s="5"/>
      <c r="IG6" s="101"/>
      <c r="IH6" s="10"/>
      <c r="II6" s="4"/>
      <c r="IJ6" s="11"/>
      <c r="IK6" s="4"/>
      <c r="IL6" s="5"/>
      <c r="IM6" s="5"/>
      <c r="IN6" s="5"/>
      <c r="IO6" s="101"/>
      <c r="IP6" s="10"/>
      <c r="IQ6" s="4"/>
      <c r="IR6" s="11"/>
      <c r="IS6" s="4"/>
      <c r="IT6" s="5"/>
      <c r="IU6" s="5"/>
      <c r="IV6" s="5"/>
    </row>
    <row collapsed="false" customFormat="true" customHeight="false" hidden="false" ht="12.8" outlineLevel="0" r="7" s="58">
      <c r="A7" s="17" t="s">
        <v>6</v>
      </c>
      <c r="B7" s="15"/>
      <c r="C7" s="15"/>
      <c r="D7" s="11"/>
      <c r="E7" s="18"/>
      <c r="F7" s="5"/>
      <c r="G7" s="5"/>
      <c r="H7" s="5"/>
      <c r="I7" s="102"/>
      <c r="J7" s="4"/>
      <c r="K7" s="4"/>
      <c r="L7" s="11"/>
      <c r="M7" s="18"/>
      <c r="N7" s="5"/>
      <c r="O7" s="5"/>
      <c r="P7" s="5"/>
      <c r="Q7" s="102"/>
      <c r="R7" s="4"/>
      <c r="S7" s="4"/>
      <c r="T7" s="11"/>
      <c r="U7" s="18"/>
      <c r="V7" s="5"/>
      <c r="W7" s="5"/>
      <c r="X7" s="5"/>
      <c r="Y7" s="102"/>
      <c r="Z7" s="4"/>
      <c r="AA7" s="4"/>
      <c r="AB7" s="11"/>
      <c r="AC7" s="18"/>
      <c r="AD7" s="5"/>
      <c r="AE7" s="5"/>
      <c r="AF7" s="5"/>
      <c r="AG7" s="102"/>
      <c r="AH7" s="4"/>
      <c r="AI7" s="4"/>
      <c r="AJ7" s="11"/>
      <c r="AK7" s="18"/>
      <c r="AL7" s="5"/>
      <c r="AM7" s="5"/>
      <c r="AN7" s="5"/>
      <c r="AO7" s="102"/>
      <c r="AP7" s="4"/>
      <c r="AQ7" s="4"/>
      <c r="AR7" s="11"/>
      <c r="AS7" s="18"/>
      <c r="AT7" s="5"/>
      <c r="AU7" s="5"/>
      <c r="AV7" s="5"/>
      <c r="AW7" s="102"/>
      <c r="AX7" s="4"/>
      <c r="AY7" s="4"/>
      <c r="AZ7" s="11"/>
      <c r="BA7" s="18"/>
      <c r="BB7" s="5"/>
      <c r="BC7" s="5"/>
      <c r="BD7" s="5"/>
      <c r="BE7" s="102"/>
      <c r="BF7" s="4"/>
      <c r="BG7" s="4"/>
      <c r="BH7" s="11"/>
      <c r="BI7" s="18"/>
      <c r="BJ7" s="5"/>
      <c r="BK7" s="5"/>
      <c r="BL7" s="5"/>
      <c r="BM7" s="102"/>
      <c r="BN7" s="4"/>
      <c r="BO7" s="4"/>
      <c r="BP7" s="11"/>
      <c r="BQ7" s="18"/>
      <c r="BR7" s="5"/>
      <c r="BS7" s="5"/>
      <c r="BT7" s="5"/>
      <c r="BU7" s="102"/>
      <c r="BV7" s="4"/>
      <c r="BW7" s="4"/>
      <c r="BX7" s="11"/>
      <c r="BY7" s="18"/>
      <c r="BZ7" s="5"/>
      <c r="CA7" s="5"/>
      <c r="CB7" s="5"/>
      <c r="CC7" s="102"/>
      <c r="CD7" s="4"/>
      <c r="CE7" s="4"/>
      <c r="CF7" s="11"/>
      <c r="CG7" s="18"/>
      <c r="CH7" s="5"/>
      <c r="CI7" s="5"/>
      <c r="CJ7" s="5"/>
      <c r="CK7" s="102"/>
      <c r="CL7" s="4"/>
      <c r="CM7" s="4"/>
      <c r="CN7" s="11"/>
      <c r="CO7" s="18"/>
      <c r="CP7" s="5"/>
      <c r="CQ7" s="5"/>
      <c r="CR7" s="5"/>
      <c r="CS7" s="102"/>
      <c r="CT7" s="4"/>
      <c r="CU7" s="4"/>
      <c r="CV7" s="11"/>
      <c r="CW7" s="18"/>
      <c r="CX7" s="5"/>
      <c r="CY7" s="5"/>
      <c r="CZ7" s="5"/>
      <c r="DA7" s="102"/>
      <c r="DB7" s="4"/>
      <c r="DC7" s="4"/>
      <c r="DD7" s="11"/>
      <c r="DE7" s="18"/>
      <c r="DF7" s="5"/>
      <c r="DG7" s="5"/>
      <c r="DH7" s="5"/>
      <c r="DI7" s="102"/>
      <c r="DJ7" s="4"/>
      <c r="DK7" s="4"/>
      <c r="DL7" s="11"/>
      <c r="DM7" s="18"/>
      <c r="DN7" s="5"/>
      <c r="DO7" s="5"/>
      <c r="DP7" s="5"/>
      <c r="DQ7" s="102"/>
      <c r="DR7" s="4"/>
      <c r="DS7" s="4"/>
      <c r="DT7" s="11"/>
      <c r="DU7" s="18"/>
      <c r="DV7" s="5"/>
      <c r="DW7" s="5"/>
      <c r="DX7" s="5"/>
      <c r="DY7" s="102"/>
      <c r="DZ7" s="4"/>
      <c r="EA7" s="4"/>
      <c r="EB7" s="11"/>
      <c r="EC7" s="18"/>
      <c r="ED7" s="5"/>
      <c r="EE7" s="5"/>
      <c r="EF7" s="5"/>
      <c r="EG7" s="102"/>
      <c r="EH7" s="4"/>
      <c r="EI7" s="4"/>
      <c r="EJ7" s="11"/>
      <c r="EK7" s="18"/>
      <c r="EL7" s="5"/>
      <c r="EM7" s="5"/>
      <c r="EN7" s="5"/>
      <c r="EO7" s="102"/>
      <c r="EP7" s="4"/>
      <c r="EQ7" s="4"/>
      <c r="ER7" s="11"/>
      <c r="ES7" s="18"/>
      <c r="ET7" s="5"/>
      <c r="EU7" s="5"/>
      <c r="EV7" s="5"/>
      <c r="EW7" s="102"/>
      <c r="EX7" s="4"/>
      <c r="EY7" s="4"/>
      <c r="EZ7" s="11"/>
      <c r="FA7" s="18"/>
      <c r="FB7" s="5"/>
      <c r="FC7" s="5"/>
      <c r="FD7" s="5"/>
      <c r="FE7" s="102"/>
      <c r="FF7" s="4"/>
      <c r="FG7" s="4"/>
      <c r="FH7" s="11"/>
      <c r="FI7" s="18"/>
      <c r="FJ7" s="5"/>
      <c r="FK7" s="5"/>
      <c r="FL7" s="5"/>
      <c r="FM7" s="102"/>
      <c r="FN7" s="4"/>
      <c r="FO7" s="4"/>
      <c r="FP7" s="11"/>
      <c r="FQ7" s="18"/>
      <c r="FR7" s="5"/>
      <c r="FS7" s="5"/>
      <c r="FT7" s="5"/>
      <c r="FU7" s="102"/>
      <c r="FV7" s="4"/>
      <c r="FW7" s="4"/>
      <c r="FX7" s="11"/>
      <c r="FY7" s="18"/>
      <c r="FZ7" s="5"/>
      <c r="GA7" s="5"/>
      <c r="GB7" s="5"/>
      <c r="GC7" s="102"/>
      <c r="GD7" s="4"/>
      <c r="GE7" s="4"/>
      <c r="GF7" s="11"/>
      <c r="GG7" s="18"/>
      <c r="GH7" s="5"/>
      <c r="GI7" s="5"/>
      <c r="GJ7" s="5"/>
      <c r="GK7" s="102"/>
      <c r="GL7" s="4"/>
      <c r="GM7" s="4"/>
      <c r="GN7" s="11"/>
      <c r="GO7" s="18"/>
      <c r="GP7" s="5"/>
      <c r="GQ7" s="5"/>
      <c r="GR7" s="5"/>
      <c r="GS7" s="102"/>
      <c r="GT7" s="4"/>
      <c r="GU7" s="4"/>
      <c r="GV7" s="11"/>
      <c r="GW7" s="18"/>
      <c r="GX7" s="5"/>
      <c r="GY7" s="5"/>
      <c r="GZ7" s="5"/>
      <c r="HA7" s="102"/>
      <c r="HB7" s="4"/>
      <c r="HC7" s="4"/>
      <c r="HD7" s="11"/>
      <c r="HE7" s="18"/>
      <c r="HF7" s="5"/>
      <c r="HG7" s="5"/>
      <c r="HH7" s="5"/>
      <c r="HI7" s="102"/>
      <c r="HJ7" s="4"/>
      <c r="HK7" s="4"/>
      <c r="HL7" s="11"/>
      <c r="HM7" s="18"/>
      <c r="HN7" s="5"/>
      <c r="HO7" s="5"/>
      <c r="HP7" s="5"/>
      <c r="HQ7" s="102"/>
      <c r="HR7" s="4"/>
      <c r="HS7" s="4"/>
      <c r="HT7" s="11"/>
      <c r="HU7" s="18"/>
      <c r="HV7" s="5"/>
      <c r="HW7" s="5"/>
      <c r="HX7" s="5"/>
      <c r="HY7" s="102"/>
      <c r="HZ7" s="4"/>
      <c r="IA7" s="4"/>
      <c r="IB7" s="11"/>
      <c r="IC7" s="18"/>
      <c r="ID7" s="5"/>
      <c r="IE7" s="5"/>
      <c r="IF7" s="5"/>
      <c r="IG7" s="102"/>
      <c r="IH7" s="4"/>
      <c r="II7" s="4"/>
      <c r="IJ7" s="11"/>
      <c r="IK7" s="18"/>
      <c r="IL7" s="5"/>
      <c r="IM7" s="5"/>
      <c r="IN7" s="5"/>
      <c r="IO7" s="102"/>
      <c r="IP7" s="4"/>
      <c r="IQ7" s="4"/>
      <c r="IR7" s="11"/>
      <c r="IS7" s="18"/>
      <c r="IT7" s="5"/>
      <c r="IU7" s="5"/>
      <c r="IV7" s="5"/>
    </row>
    <row collapsed="false" customFormat="true" customHeight="false" hidden="false" ht="12.8" outlineLevel="0" r="8" s="58">
      <c r="A8" s="19" t="s">
        <v>9</v>
      </c>
      <c r="B8" s="103"/>
      <c r="C8" s="103"/>
      <c r="D8" s="11"/>
      <c r="E8" s="18"/>
      <c r="F8" s="5"/>
      <c r="G8" s="5"/>
      <c r="H8" s="5"/>
      <c r="I8" s="11"/>
      <c r="J8" s="4"/>
      <c r="K8" s="4"/>
      <c r="L8" s="11"/>
      <c r="M8" s="18"/>
      <c r="N8" s="5"/>
      <c r="O8" s="5"/>
      <c r="P8" s="5"/>
      <c r="Q8" s="11"/>
      <c r="R8" s="4"/>
      <c r="S8" s="4"/>
      <c r="T8" s="11"/>
      <c r="U8" s="18"/>
      <c r="V8" s="5"/>
      <c r="W8" s="5"/>
      <c r="X8" s="5"/>
      <c r="Y8" s="11"/>
      <c r="Z8" s="4"/>
      <c r="AA8" s="4"/>
      <c r="AB8" s="11"/>
      <c r="AC8" s="18"/>
      <c r="AD8" s="5"/>
      <c r="AE8" s="5"/>
      <c r="AF8" s="5"/>
      <c r="AG8" s="11"/>
      <c r="AH8" s="4"/>
      <c r="AI8" s="4"/>
      <c r="AJ8" s="11"/>
      <c r="AK8" s="18"/>
      <c r="AL8" s="5"/>
      <c r="AM8" s="5"/>
      <c r="AN8" s="5"/>
      <c r="AO8" s="11"/>
      <c r="AP8" s="4"/>
      <c r="AQ8" s="4"/>
      <c r="AR8" s="11"/>
      <c r="AS8" s="18"/>
      <c r="AT8" s="5"/>
      <c r="AU8" s="5"/>
      <c r="AV8" s="5"/>
      <c r="AW8" s="11"/>
      <c r="AX8" s="4"/>
      <c r="AY8" s="4"/>
      <c r="AZ8" s="11"/>
      <c r="BA8" s="18"/>
      <c r="BB8" s="5"/>
      <c r="BC8" s="5"/>
      <c r="BD8" s="5"/>
      <c r="BE8" s="11"/>
      <c r="BF8" s="4"/>
      <c r="BG8" s="4"/>
      <c r="BH8" s="11"/>
      <c r="BI8" s="18"/>
      <c r="BJ8" s="5"/>
      <c r="BK8" s="5"/>
      <c r="BL8" s="5"/>
      <c r="BM8" s="11"/>
      <c r="BN8" s="4"/>
      <c r="BO8" s="4"/>
      <c r="BP8" s="11"/>
      <c r="BQ8" s="18"/>
      <c r="BR8" s="5"/>
      <c r="BS8" s="5"/>
      <c r="BT8" s="5"/>
      <c r="BU8" s="11"/>
      <c r="BV8" s="4"/>
      <c r="BW8" s="4"/>
      <c r="BX8" s="11"/>
      <c r="BY8" s="18"/>
      <c r="BZ8" s="5"/>
      <c r="CA8" s="5"/>
      <c r="CB8" s="5"/>
      <c r="CC8" s="11"/>
      <c r="CD8" s="4"/>
      <c r="CE8" s="4"/>
      <c r="CF8" s="11"/>
      <c r="CG8" s="18"/>
      <c r="CH8" s="5"/>
      <c r="CI8" s="5"/>
      <c r="CJ8" s="5"/>
      <c r="CK8" s="11"/>
      <c r="CL8" s="4"/>
      <c r="CM8" s="4"/>
      <c r="CN8" s="11"/>
      <c r="CO8" s="18"/>
      <c r="CP8" s="5"/>
      <c r="CQ8" s="5"/>
      <c r="CR8" s="5"/>
      <c r="CS8" s="11"/>
      <c r="CT8" s="4"/>
      <c r="CU8" s="4"/>
      <c r="CV8" s="11"/>
      <c r="CW8" s="18"/>
      <c r="CX8" s="5"/>
      <c r="CY8" s="5"/>
      <c r="CZ8" s="5"/>
      <c r="DA8" s="11"/>
      <c r="DB8" s="4"/>
      <c r="DC8" s="4"/>
      <c r="DD8" s="11"/>
      <c r="DE8" s="18"/>
      <c r="DF8" s="5"/>
      <c r="DG8" s="5"/>
      <c r="DH8" s="5"/>
      <c r="DI8" s="11"/>
      <c r="DJ8" s="4"/>
      <c r="DK8" s="4"/>
      <c r="DL8" s="11"/>
      <c r="DM8" s="18"/>
      <c r="DN8" s="5"/>
      <c r="DO8" s="5"/>
      <c r="DP8" s="5"/>
      <c r="DQ8" s="11"/>
      <c r="DR8" s="4"/>
      <c r="DS8" s="4"/>
      <c r="DT8" s="11"/>
      <c r="DU8" s="18"/>
      <c r="DV8" s="5"/>
      <c r="DW8" s="5"/>
      <c r="DX8" s="5"/>
      <c r="DY8" s="11"/>
      <c r="DZ8" s="4"/>
      <c r="EA8" s="4"/>
      <c r="EB8" s="11"/>
      <c r="EC8" s="18"/>
      <c r="ED8" s="5"/>
      <c r="EE8" s="5"/>
      <c r="EF8" s="5"/>
      <c r="EG8" s="11"/>
      <c r="EH8" s="4"/>
      <c r="EI8" s="4"/>
      <c r="EJ8" s="11"/>
      <c r="EK8" s="18"/>
      <c r="EL8" s="5"/>
      <c r="EM8" s="5"/>
      <c r="EN8" s="5"/>
      <c r="EO8" s="11"/>
      <c r="EP8" s="4"/>
      <c r="EQ8" s="4"/>
      <c r="ER8" s="11"/>
      <c r="ES8" s="18"/>
      <c r="ET8" s="5"/>
      <c r="EU8" s="5"/>
      <c r="EV8" s="5"/>
      <c r="EW8" s="11"/>
      <c r="EX8" s="4"/>
      <c r="EY8" s="4"/>
      <c r="EZ8" s="11"/>
      <c r="FA8" s="18"/>
      <c r="FB8" s="5"/>
      <c r="FC8" s="5"/>
      <c r="FD8" s="5"/>
      <c r="FE8" s="11"/>
      <c r="FF8" s="4"/>
      <c r="FG8" s="4"/>
      <c r="FH8" s="11"/>
      <c r="FI8" s="18"/>
      <c r="FJ8" s="5"/>
      <c r="FK8" s="5"/>
      <c r="FL8" s="5"/>
      <c r="FM8" s="11"/>
      <c r="FN8" s="4"/>
      <c r="FO8" s="4"/>
      <c r="FP8" s="11"/>
      <c r="FQ8" s="18"/>
      <c r="FR8" s="5"/>
      <c r="FS8" s="5"/>
      <c r="FT8" s="5"/>
      <c r="FU8" s="11"/>
      <c r="FV8" s="4"/>
      <c r="FW8" s="4"/>
      <c r="FX8" s="11"/>
      <c r="FY8" s="18"/>
      <c r="FZ8" s="5"/>
      <c r="GA8" s="5"/>
      <c r="GB8" s="5"/>
      <c r="GC8" s="11"/>
      <c r="GD8" s="4"/>
      <c r="GE8" s="4"/>
      <c r="GF8" s="11"/>
      <c r="GG8" s="18"/>
      <c r="GH8" s="5"/>
      <c r="GI8" s="5"/>
      <c r="GJ8" s="5"/>
      <c r="GK8" s="11"/>
      <c r="GL8" s="4"/>
      <c r="GM8" s="4"/>
      <c r="GN8" s="11"/>
      <c r="GO8" s="18"/>
      <c r="GP8" s="5"/>
      <c r="GQ8" s="5"/>
      <c r="GR8" s="5"/>
      <c r="GS8" s="11"/>
      <c r="GT8" s="4"/>
      <c r="GU8" s="4"/>
      <c r="GV8" s="11"/>
      <c r="GW8" s="18"/>
      <c r="GX8" s="5"/>
      <c r="GY8" s="5"/>
      <c r="GZ8" s="5"/>
      <c r="HA8" s="11"/>
      <c r="HB8" s="4"/>
      <c r="HC8" s="4"/>
      <c r="HD8" s="11"/>
      <c r="HE8" s="18"/>
      <c r="HF8" s="5"/>
      <c r="HG8" s="5"/>
      <c r="HH8" s="5"/>
      <c r="HI8" s="11"/>
      <c r="HJ8" s="4"/>
      <c r="HK8" s="4"/>
      <c r="HL8" s="11"/>
      <c r="HM8" s="18"/>
      <c r="HN8" s="5"/>
      <c r="HO8" s="5"/>
      <c r="HP8" s="5"/>
      <c r="HQ8" s="11"/>
      <c r="HR8" s="4"/>
      <c r="HS8" s="4"/>
      <c r="HT8" s="11"/>
      <c r="HU8" s="18"/>
      <c r="HV8" s="5"/>
      <c r="HW8" s="5"/>
      <c r="HX8" s="5"/>
      <c r="HY8" s="11"/>
      <c r="HZ8" s="4"/>
      <c r="IA8" s="4"/>
      <c r="IB8" s="11"/>
      <c r="IC8" s="18"/>
      <c r="ID8" s="5"/>
      <c r="IE8" s="5"/>
      <c r="IF8" s="5"/>
      <c r="IG8" s="11"/>
      <c r="IH8" s="4"/>
      <c r="II8" s="4"/>
      <c r="IJ8" s="11"/>
      <c r="IK8" s="18"/>
      <c r="IL8" s="5"/>
      <c r="IM8" s="5"/>
      <c r="IN8" s="5"/>
      <c r="IO8" s="11"/>
      <c r="IP8" s="4"/>
      <c r="IQ8" s="4"/>
      <c r="IR8" s="11"/>
      <c r="IS8" s="18"/>
      <c r="IT8" s="5"/>
      <c r="IU8" s="5"/>
      <c r="IV8" s="5"/>
    </row>
    <row collapsed="false" customFormat="true" customHeight="false" hidden="false" ht="12.8" outlineLevel="0" r="9" s="58">
      <c r="A9" s="17"/>
      <c r="B9" s="22"/>
      <c r="C9" s="22"/>
      <c r="D9" s="11"/>
      <c r="E9" s="4"/>
      <c r="F9" s="5"/>
      <c r="G9" s="5"/>
      <c r="H9" s="5"/>
      <c r="I9" s="102"/>
      <c r="J9" s="104"/>
      <c r="K9" s="104"/>
      <c r="L9" s="11"/>
      <c r="M9" s="4"/>
      <c r="N9" s="5"/>
      <c r="O9" s="5"/>
      <c r="P9" s="5"/>
      <c r="Q9" s="102"/>
      <c r="R9" s="104"/>
      <c r="S9" s="104"/>
      <c r="T9" s="11"/>
      <c r="U9" s="4"/>
      <c r="V9" s="5"/>
      <c r="W9" s="5"/>
      <c r="X9" s="5"/>
      <c r="Y9" s="102"/>
      <c r="Z9" s="104"/>
      <c r="AA9" s="104"/>
      <c r="AB9" s="11"/>
      <c r="AC9" s="4"/>
      <c r="AD9" s="5"/>
      <c r="AE9" s="5"/>
      <c r="AF9" s="5"/>
      <c r="AG9" s="102"/>
      <c r="AH9" s="104"/>
      <c r="AI9" s="104"/>
      <c r="AJ9" s="11"/>
      <c r="AK9" s="4"/>
      <c r="AL9" s="5"/>
      <c r="AM9" s="5"/>
      <c r="AN9" s="5"/>
      <c r="AO9" s="102"/>
      <c r="AP9" s="104"/>
      <c r="AQ9" s="104"/>
      <c r="AR9" s="11"/>
      <c r="AS9" s="4"/>
      <c r="AT9" s="5"/>
      <c r="AU9" s="5"/>
      <c r="AV9" s="5"/>
      <c r="AW9" s="102"/>
      <c r="AX9" s="104"/>
      <c r="AY9" s="104"/>
      <c r="AZ9" s="11"/>
      <c r="BA9" s="4"/>
      <c r="BB9" s="5"/>
      <c r="BC9" s="5"/>
      <c r="BD9" s="5"/>
      <c r="BE9" s="102"/>
      <c r="BF9" s="104"/>
      <c r="BG9" s="104"/>
      <c r="BH9" s="11"/>
      <c r="BI9" s="4"/>
      <c r="BJ9" s="5"/>
      <c r="BK9" s="5"/>
      <c r="BL9" s="5"/>
      <c r="BM9" s="102"/>
      <c r="BN9" s="104"/>
      <c r="BO9" s="104"/>
      <c r="BP9" s="11"/>
      <c r="BQ9" s="4"/>
      <c r="BR9" s="5"/>
      <c r="BS9" s="5"/>
      <c r="BT9" s="5"/>
      <c r="BU9" s="102"/>
      <c r="BV9" s="104"/>
      <c r="BW9" s="104"/>
      <c r="BX9" s="11"/>
      <c r="BY9" s="4"/>
      <c r="BZ9" s="5"/>
      <c r="CA9" s="5"/>
      <c r="CB9" s="5"/>
      <c r="CC9" s="102"/>
      <c r="CD9" s="104"/>
      <c r="CE9" s="104"/>
      <c r="CF9" s="11"/>
      <c r="CG9" s="4"/>
      <c r="CH9" s="5"/>
      <c r="CI9" s="5"/>
      <c r="CJ9" s="5"/>
      <c r="CK9" s="102"/>
      <c r="CL9" s="104"/>
      <c r="CM9" s="104"/>
      <c r="CN9" s="11"/>
      <c r="CO9" s="4"/>
      <c r="CP9" s="5"/>
      <c r="CQ9" s="5"/>
      <c r="CR9" s="5"/>
      <c r="CS9" s="102"/>
      <c r="CT9" s="104"/>
      <c r="CU9" s="104"/>
      <c r="CV9" s="11"/>
      <c r="CW9" s="4"/>
      <c r="CX9" s="5"/>
      <c r="CY9" s="5"/>
      <c r="CZ9" s="5"/>
      <c r="DA9" s="102"/>
      <c r="DB9" s="104"/>
      <c r="DC9" s="104"/>
      <c r="DD9" s="11"/>
      <c r="DE9" s="4"/>
      <c r="DF9" s="5"/>
      <c r="DG9" s="5"/>
      <c r="DH9" s="5"/>
      <c r="DI9" s="102"/>
      <c r="DJ9" s="104"/>
      <c r="DK9" s="104"/>
      <c r="DL9" s="11"/>
      <c r="DM9" s="4"/>
      <c r="DN9" s="5"/>
      <c r="DO9" s="5"/>
      <c r="DP9" s="5"/>
      <c r="DQ9" s="102"/>
      <c r="DR9" s="104"/>
      <c r="DS9" s="104"/>
      <c r="DT9" s="11"/>
      <c r="DU9" s="4"/>
      <c r="DV9" s="5"/>
      <c r="DW9" s="5"/>
      <c r="DX9" s="5"/>
      <c r="DY9" s="102"/>
      <c r="DZ9" s="104"/>
      <c r="EA9" s="104"/>
      <c r="EB9" s="11"/>
      <c r="EC9" s="4"/>
      <c r="ED9" s="5"/>
      <c r="EE9" s="5"/>
      <c r="EF9" s="5"/>
      <c r="EG9" s="102"/>
      <c r="EH9" s="104"/>
      <c r="EI9" s="104"/>
      <c r="EJ9" s="11"/>
      <c r="EK9" s="4"/>
      <c r="EL9" s="5"/>
      <c r="EM9" s="5"/>
      <c r="EN9" s="5"/>
      <c r="EO9" s="102"/>
      <c r="EP9" s="104"/>
      <c r="EQ9" s="104"/>
      <c r="ER9" s="11"/>
      <c r="ES9" s="4"/>
      <c r="ET9" s="5"/>
      <c r="EU9" s="5"/>
      <c r="EV9" s="5"/>
      <c r="EW9" s="102"/>
      <c r="EX9" s="104"/>
      <c r="EY9" s="104"/>
      <c r="EZ9" s="11"/>
      <c r="FA9" s="4"/>
      <c r="FB9" s="5"/>
      <c r="FC9" s="5"/>
      <c r="FD9" s="5"/>
      <c r="FE9" s="102"/>
      <c r="FF9" s="104"/>
      <c r="FG9" s="104"/>
      <c r="FH9" s="11"/>
      <c r="FI9" s="4"/>
      <c r="FJ9" s="5"/>
      <c r="FK9" s="5"/>
      <c r="FL9" s="5"/>
      <c r="FM9" s="102"/>
      <c r="FN9" s="104"/>
      <c r="FO9" s="104"/>
      <c r="FP9" s="11"/>
      <c r="FQ9" s="4"/>
      <c r="FR9" s="5"/>
      <c r="FS9" s="5"/>
      <c r="FT9" s="5"/>
      <c r="FU9" s="102"/>
      <c r="FV9" s="104"/>
      <c r="FW9" s="104"/>
      <c r="FX9" s="11"/>
      <c r="FY9" s="4"/>
      <c r="FZ9" s="5"/>
      <c r="GA9" s="5"/>
      <c r="GB9" s="5"/>
      <c r="GC9" s="102"/>
      <c r="GD9" s="104"/>
      <c r="GE9" s="104"/>
      <c r="GF9" s="11"/>
      <c r="GG9" s="4"/>
      <c r="GH9" s="5"/>
      <c r="GI9" s="5"/>
      <c r="GJ9" s="5"/>
      <c r="GK9" s="102"/>
      <c r="GL9" s="104"/>
      <c r="GM9" s="104"/>
      <c r="GN9" s="11"/>
      <c r="GO9" s="4"/>
      <c r="GP9" s="5"/>
      <c r="GQ9" s="5"/>
      <c r="GR9" s="5"/>
      <c r="GS9" s="102"/>
      <c r="GT9" s="104"/>
      <c r="GU9" s="104"/>
      <c r="GV9" s="11"/>
      <c r="GW9" s="4"/>
      <c r="GX9" s="5"/>
      <c r="GY9" s="5"/>
      <c r="GZ9" s="5"/>
      <c r="HA9" s="102"/>
      <c r="HB9" s="104"/>
      <c r="HC9" s="104"/>
      <c r="HD9" s="11"/>
      <c r="HE9" s="4"/>
      <c r="HF9" s="5"/>
      <c r="HG9" s="5"/>
      <c r="HH9" s="5"/>
      <c r="HI9" s="102"/>
      <c r="HJ9" s="104"/>
      <c r="HK9" s="104"/>
      <c r="HL9" s="11"/>
      <c r="HM9" s="4"/>
      <c r="HN9" s="5"/>
      <c r="HO9" s="5"/>
      <c r="HP9" s="5"/>
      <c r="HQ9" s="102"/>
      <c r="HR9" s="104"/>
      <c r="HS9" s="104"/>
      <c r="HT9" s="11"/>
      <c r="HU9" s="4"/>
      <c r="HV9" s="5"/>
      <c r="HW9" s="5"/>
      <c r="HX9" s="5"/>
      <c r="HY9" s="102"/>
      <c r="HZ9" s="104"/>
      <c r="IA9" s="104"/>
      <c r="IB9" s="11"/>
      <c r="IC9" s="4"/>
      <c r="ID9" s="5"/>
      <c r="IE9" s="5"/>
      <c r="IF9" s="5"/>
      <c r="IG9" s="102"/>
      <c r="IH9" s="104"/>
      <c r="II9" s="104"/>
      <c r="IJ9" s="11"/>
      <c r="IK9" s="4"/>
      <c r="IL9" s="5"/>
      <c r="IM9" s="5"/>
      <c r="IN9" s="5"/>
      <c r="IO9" s="102"/>
      <c r="IP9" s="104"/>
      <c r="IQ9" s="104"/>
      <c r="IR9" s="11"/>
      <c r="IS9" s="4"/>
      <c r="IT9" s="5"/>
      <c r="IU9" s="5"/>
      <c r="IV9" s="5"/>
    </row>
    <row collapsed="false" customFormat="true" customHeight="false" hidden="false" ht="12.8" outlineLevel="0" r="10" s="58">
      <c r="A10" s="19"/>
      <c r="B10" s="4"/>
      <c r="C10" s="4"/>
      <c r="D10" s="11"/>
      <c r="E10" s="4"/>
      <c r="F10" s="5"/>
      <c r="G10" s="5"/>
      <c r="H10" s="5"/>
      <c r="I10" s="11"/>
      <c r="J10" s="4"/>
      <c r="K10" s="4"/>
      <c r="L10" s="11"/>
      <c r="M10" s="4"/>
      <c r="N10" s="5"/>
      <c r="O10" s="5"/>
      <c r="P10" s="5"/>
      <c r="Q10" s="11"/>
      <c r="R10" s="4"/>
      <c r="S10" s="4"/>
      <c r="T10" s="11"/>
      <c r="U10" s="4"/>
      <c r="V10" s="5"/>
      <c r="W10" s="5"/>
      <c r="X10" s="5"/>
      <c r="Y10" s="11"/>
      <c r="Z10" s="4"/>
      <c r="AA10" s="4"/>
      <c r="AB10" s="11"/>
      <c r="AC10" s="4"/>
      <c r="AD10" s="5"/>
      <c r="AE10" s="5"/>
      <c r="AF10" s="5"/>
      <c r="AG10" s="11"/>
      <c r="AH10" s="4"/>
      <c r="AI10" s="4"/>
      <c r="AJ10" s="11"/>
      <c r="AK10" s="4"/>
      <c r="AL10" s="5"/>
      <c r="AM10" s="5"/>
      <c r="AN10" s="5"/>
      <c r="AO10" s="11"/>
      <c r="AP10" s="4"/>
      <c r="AQ10" s="4"/>
      <c r="AR10" s="11"/>
      <c r="AS10" s="4"/>
      <c r="AT10" s="5"/>
      <c r="AU10" s="5"/>
      <c r="AV10" s="5"/>
      <c r="AW10" s="11"/>
      <c r="AX10" s="4"/>
      <c r="AY10" s="4"/>
      <c r="AZ10" s="11"/>
      <c r="BA10" s="4"/>
      <c r="BB10" s="5"/>
      <c r="BC10" s="5"/>
      <c r="BD10" s="5"/>
      <c r="BE10" s="11"/>
      <c r="BF10" s="4"/>
      <c r="BG10" s="4"/>
      <c r="BH10" s="11"/>
      <c r="BI10" s="4"/>
      <c r="BJ10" s="5"/>
      <c r="BK10" s="5"/>
      <c r="BL10" s="5"/>
      <c r="BM10" s="11"/>
      <c r="BN10" s="4"/>
      <c r="BO10" s="4"/>
      <c r="BP10" s="11"/>
      <c r="BQ10" s="4"/>
      <c r="BR10" s="5"/>
      <c r="BS10" s="5"/>
      <c r="BT10" s="5"/>
      <c r="BU10" s="11"/>
      <c r="BV10" s="4"/>
      <c r="BW10" s="4"/>
      <c r="BX10" s="11"/>
      <c r="BY10" s="4"/>
      <c r="BZ10" s="5"/>
      <c r="CA10" s="5"/>
      <c r="CB10" s="5"/>
      <c r="CC10" s="11"/>
      <c r="CD10" s="4"/>
      <c r="CE10" s="4"/>
      <c r="CF10" s="11"/>
      <c r="CG10" s="4"/>
      <c r="CH10" s="5"/>
      <c r="CI10" s="5"/>
      <c r="CJ10" s="5"/>
      <c r="CK10" s="11"/>
      <c r="CL10" s="4"/>
      <c r="CM10" s="4"/>
      <c r="CN10" s="11"/>
      <c r="CO10" s="4"/>
      <c r="CP10" s="5"/>
      <c r="CQ10" s="5"/>
      <c r="CR10" s="5"/>
      <c r="CS10" s="11"/>
      <c r="CT10" s="4"/>
      <c r="CU10" s="4"/>
      <c r="CV10" s="11"/>
      <c r="CW10" s="4"/>
      <c r="CX10" s="5"/>
      <c r="CY10" s="5"/>
      <c r="CZ10" s="5"/>
      <c r="DA10" s="11"/>
      <c r="DB10" s="4"/>
      <c r="DC10" s="4"/>
      <c r="DD10" s="11"/>
      <c r="DE10" s="4"/>
      <c r="DF10" s="5"/>
      <c r="DG10" s="5"/>
      <c r="DH10" s="5"/>
      <c r="DI10" s="11"/>
      <c r="DJ10" s="4"/>
      <c r="DK10" s="4"/>
      <c r="DL10" s="11"/>
      <c r="DM10" s="4"/>
      <c r="DN10" s="5"/>
      <c r="DO10" s="5"/>
      <c r="DP10" s="5"/>
      <c r="DQ10" s="11"/>
      <c r="DR10" s="4"/>
      <c r="DS10" s="4"/>
      <c r="DT10" s="11"/>
      <c r="DU10" s="4"/>
      <c r="DV10" s="5"/>
      <c r="DW10" s="5"/>
      <c r="DX10" s="5"/>
      <c r="DY10" s="11"/>
      <c r="DZ10" s="4"/>
      <c r="EA10" s="4"/>
      <c r="EB10" s="11"/>
      <c r="EC10" s="4"/>
      <c r="ED10" s="5"/>
      <c r="EE10" s="5"/>
      <c r="EF10" s="5"/>
      <c r="EG10" s="11"/>
      <c r="EH10" s="4"/>
      <c r="EI10" s="4"/>
      <c r="EJ10" s="11"/>
      <c r="EK10" s="4"/>
      <c r="EL10" s="5"/>
      <c r="EM10" s="5"/>
      <c r="EN10" s="5"/>
      <c r="EO10" s="11"/>
      <c r="EP10" s="4"/>
      <c r="EQ10" s="4"/>
      <c r="ER10" s="11"/>
      <c r="ES10" s="4"/>
      <c r="ET10" s="5"/>
      <c r="EU10" s="5"/>
      <c r="EV10" s="5"/>
      <c r="EW10" s="11"/>
      <c r="EX10" s="4"/>
      <c r="EY10" s="4"/>
      <c r="EZ10" s="11"/>
      <c r="FA10" s="4"/>
      <c r="FB10" s="5"/>
      <c r="FC10" s="5"/>
      <c r="FD10" s="5"/>
      <c r="FE10" s="11"/>
      <c r="FF10" s="4"/>
      <c r="FG10" s="4"/>
      <c r="FH10" s="11"/>
      <c r="FI10" s="4"/>
      <c r="FJ10" s="5"/>
      <c r="FK10" s="5"/>
      <c r="FL10" s="5"/>
      <c r="FM10" s="11"/>
      <c r="FN10" s="4"/>
      <c r="FO10" s="4"/>
      <c r="FP10" s="11"/>
      <c r="FQ10" s="4"/>
      <c r="FR10" s="5"/>
      <c r="FS10" s="5"/>
      <c r="FT10" s="5"/>
      <c r="FU10" s="11"/>
      <c r="FV10" s="4"/>
      <c r="FW10" s="4"/>
      <c r="FX10" s="11"/>
      <c r="FY10" s="4"/>
      <c r="FZ10" s="5"/>
      <c r="GA10" s="5"/>
      <c r="GB10" s="5"/>
      <c r="GC10" s="11"/>
      <c r="GD10" s="4"/>
      <c r="GE10" s="4"/>
      <c r="GF10" s="11"/>
      <c r="GG10" s="4"/>
      <c r="GH10" s="5"/>
      <c r="GI10" s="5"/>
      <c r="GJ10" s="5"/>
      <c r="GK10" s="11"/>
      <c r="GL10" s="4"/>
      <c r="GM10" s="4"/>
      <c r="GN10" s="11"/>
      <c r="GO10" s="4"/>
      <c r="GP10" s="5"/>
      <c r="GQ10" s="5"/>
      <c r="GR10" s="5"/>
      <c r="GS10" s="11"/>
      <c r="GT10" s="4"/>
      <c r="GU10" s="4"/>
      <c r="GV10" s="11"/>
      <c r="GW10" s="4"/>
      <c r="GX10" s="5"/>
      <c r="GY10" s="5"/>
      <c r="GZ10" s="5"/>
      <c r="HA10" s="11"/>
      <c r="HB10" s="4"/>
      <c r="HC10" s="4"/>
      <c r="HD10" s="11"/>
      <c r="HE10" s="4"/>
      <c r="HF10" s="5"/>
      <c r="HG10" s="5"/>
      <c r="HH10" s="5"/>
      <c r="HI10" s="11"/>
      <c r="HJ10" s="4"/>
      <c r="HK10" s="4"/>
      <c r="HL10" s="11"/>
      <c r="HM10" s="4"/>
      <c r="HN10" s="5"/>
      <c r="HO10" s="5"/>
      <c r="HP10" s="5"/>
      <c r="HQ10" s="11"/>
      <c r="HR10" s="4"/>
      <c r="HS10" s="4"/>
      <c r="HT10" s="11"/>
      <c r="HU10" s="4"/>
      <c r="HV10" s="5"/>
      <c r="HW10" s="5"/>
      <c r="HX10" s="5"/>
      <c r="HY10" s="11"/>
      <c r="HZ10" s="4"/>
      <c r="IA10" s="4"/>
      <c r="IB10" s="11"/>
      <c r="IC10" s="4"/>
      <c r="ID10" s="5"/>
      <c r="IE10" s="5"/>
      <c r="IF10" s="5"/>
      <c r="IG10" s="11"/>
      <c r="IH10" s="4"/>
      <c r="II10" s="4"/>
      <c r="IJ10" s="11"/>
      <c r="IK10" s="4"/>
      <c r="IL10" s="5"/>
      <c r="IM10" s="5"/>
      <c r="IN10" s="5"/>
      <c r="IO10" s="11"/>
      <c r="IP10" s="4"/>
      <c r="IQ10" s="4"/>
      <c r="IR10" s="11"/>
      <c r="IS10" s="4"/>
      <c r="IT10" s="5"/>
      <c r="IU10" s="5"/>
      <c r="IV10" s="5"/>
    </row>
    <row collapsed="false" customFormat="true" customHeight="false" hidden="false" ht="12.8" outlineLevel="0" r="11" s="58">
      <c r="A11" s="23" t="s">
        <v>10</v>
      </c>
      <c r="B11" s="24" t="s">
        <v>11</v>
      </c>
      <c r="C11" s="24" t="s">
        <v>12</v>
      </c>
      <c r="D11" s="23" t="s">
        <v>13</v>
      </c>
      <c r="E11" s="23" t="s">
        <v>14</v>
      </c>
      <c r="F11" s="23" t="s">
        <v>15</v>
      </c>
      <c r="G11" s="23" t="s">
        <v>16</v>
      </c>
      <c r="H11" s="23" t="s">
        <v>17</v>
      </c>
      <c r="I11" s="105"/>
      <c r="J11" s="106"/>
      <c r="K11" s="106"/>
      <c r="L11" s="105"/>
      <c r="M11" s="105"/>
      <c r="N11" s="105"/>
      <c r="O11" s="105"/>
      <c r="P11" s="105"/>
      <c r="Q11" s="105"/>
      <c r="R11" s="106"/>
      <c r="S11" s="106"/>
      <c r="T11" s="105"/>
      <c r="U11" s="105"/>
      <c r="V11" s="105"/>
      <c r="W11" s="105"/>
      <c r="X11" s="105"/>
      <c r="Y11" s="105"/>
      <c r="Z11" s="106"/>
      <c r="AA11" s="106"/>
      <c r="AB11" s="105"/>
      <c r="AC11" s="105"/>
      <c r="AD11" s="105"/>
      <c r="AE11" s="105"/>
      <c r="AF11" s="105"/>
      <c r="AG11" s="105"/>
      <c r="AH11" s="106"/>
      <c r="AI11" s="106"/>
      <c r="AJ11" s="105"/>
      <c r="AK11" s="105"/>
      <c r="AL11" s="105"/>
      <c r="AM11" s="105"/>
      <c r="AN11" s="105"/>
      <c r="AO11" s="105"/>
      <c r="AP11" s="106"/>
      <c r="AQ11" s="106"/>
      <c r="AR11" s="105"/>
      <c r="AS11" s="105"/>
      <c r="AT11" s="105"/>
      <c r="AU11" s="105"/>
      <c r="AV11" s="105"/>
      <c r="AW11" s="105"/>
      <c r="AX11" s="106"/>
      <c r="AY11" s="106"/>
      <c r="AZ11" s="105"/>
      <c r="BA11" s="105"/>
      <c r="BB11" s="105"/>
      <c r="BC11" s="105"/>
      <c r="BD11" s="105"/>
      <c r="BE11" s="105"/>
      <c r="BF11" s="106"/>
      <c r="BG11" s="106"/>
      <c r="BH11" s="105"/>
      <c r="BI11" s="105"/>
      <c r="BJ11" s="105"/>
      <c r="BK11" s="105"/>
      <c r="BL11" s="105"/>
      <c r="BM11" s="105"/>
      <c r="BN11" s="106"/>
      <c r="BO11" s="106"/>
      <c r="BP11" s="105"/>
      <c r="BQ11" s="105"/>
      <c r="BR11" s="105"/>
      <c r="BS11" s="105"/>
      <c r="BT11" s="105"/>
      <c r="BU11" s="105"/>
      <c r="BV11" s="106"/>
      <c r="BW11" s="106"/>
      <c r="BX11" s="105"/>
      <c r="BY11" s="105"/>
      <c r="BZ11" s="105"/>
      <c r="CA11" s="105"/>
      <c r="CB11" s="105"/>
      <c r="CC11" s="105"/>
      <c r="CD11" s="106"/>
      <c r="CE11" s="106"/>
      <c r="CF11" s="105"/>
      <c r="CG11" s="105"/>
      <c r="CH11" s="105"/>
      <c r="CI11" s="105"/>
      <c r="CJ11" s="105"/>
      <c r="CK11" s="105"/>
      <c r="CL11" s="106"/>
      <c r="CM11" s="106"/>
      <c r="CN11" s="105"/>
      <c r="CO11" s="105"/>
      <c r="CP11" s="105"/>
      <c r="CQ11" s="105"/>
      <c r="CR11" s="105"/>
      <c r="CS11" s="105"/>
      <c r="CT11" s="106"/>
      <c r="CU11" s="106"/>
      <c r="CV11" s="105"/>
      <c r="CW11" s="105"/>
      <c r="CX11" s="105"/>
      <c r="CY11" s="105"/>
      <c r="CZ11" s="105"/>
      <c r="DA11" s="105"/>
      <c r="DB11" s="106"/>
      <c r="DC11" s="106"/>
      <c r="DD11" s="105"/>
      <c r="DE11" s="105"/>
      <c r="DF11" s="105"/>
      <c r="DG11" s="105"/>
      <c r="DH11" s="105"/>
      <c r="DI11" s="105"/>
      <c r="DJ11" s="106"/>
      <c r="DK11" s="106"/>
      <c r="DL11" s="105"/>
      <c r="DM11" s="105"/>
      <c r="DN11" s="105"/>
      <c r="DO11" s="105"/>
      <c r="DP11" s="105"/>
      <c r="DQ11" s="105"/>
      <c r="DR11" s="106"/>
      <c r="DS11" s="106"/>
      <c r="DT11" s="105"/>
      <c r="DU11" s="105"/>
      <c r="DV11" s="105"/>
      <c r="DW11" s="105"/>
      <c r="DX11" s="105"/>
      <c r="DY11" s="105"/>
      <c r="DZ11" s="106"/>
      <c r="EA11" s="106"/>
      <c r="EB11" s="105"/>
      <c r="EC11" s="105"/>
      <c r="ED11" s="105"/>
      <c r="EE11" s="105"/>
      <c r="EF11" s="105"/>
      <c r="EG11" s="105"/>
      <c r="EH11" s="106"/>
      <c r="EI11" s="106"/>
      <c r="EJ11" s="105"/>
      <c r="EK11" s="105"/>
      <c r="EL11" s="105"/>
      <c r="EM11" s="105"/>
      <c r="EN11" s="105"/>
      <c r="EO11" s="105"/>
      <c r="EP11" s="106"/>
      <c r="EQ11" s="106"/>
      <c r="ER11" s="105"/>
      <c r="ES11" s="105"/>
      <c r="ET11" s="105"/>
      <c r="EU11" s="105"/>
      <c r="EV11" s="105"/>
      <c r="EW11" s="105"/>
      <c r="EX11" s="106"/>
      <c r="EY11" s="106"/>
      <c r="EZ11" s="105"/>
      <c r="FA11" s="105"/>
      <c r="FB11" s="105"/>
      <c r="FC11" s="105"/>
      <c r="FD11" s="105"/>
      <c r="FE11" s="105"/>
      <c r="FF11" s="106"/>
      <c r="FG11" s="106"/>
      <c r="FH11" s="105"/>
      <c r="FI11" s="105"/>
      <c r="FJ11" s="105"/>
      <c r="FK11" s="105"/>
      <c r="FL11" s="105"/>
      <c r="FM11" s="105"/>
      <c r="FN11" s="106"/>
      <c r="FO11" s="106"/>
      <c r="FP11" s="105"/>
      <c r="FQ11" s="105"/>
      <c r="FR11" s="105"/>
      <c r="FS11" s="105"/>
      <c r="FT11" s="105"/>
      <c r="FU11" s="105"/>
      <c r="FV11" s="106"/>
      <c r="FW11" s="106"/>
      <c r="FX11" s="105"/>
      <c r="FY11" s="105"/>
      <c r="FZ11" s="105"/>
      <c r="GA11" s="105"/>
      <c r="GB11" s="105"/>
      <c r="GC11" s="105"/>
      <c r="GD11" s="106"/>
      <c r="GE11" s="106"/>
      <c r="GF11" s="105"/>
      <c r="GG11" s="105"/>
      <c r="GH11" s="105"/>
      <c r="GI11" s="105"/>
      <c r="GJ11" s="105"/>
      <c r="GK11" s="105"/>
      <c r="GL11" s="106"/>
      <c r="GM11" s="106"/>
      <c r="GN11" s="105"/>
      <c r="GO11" s="105"/>
      <c r="GP11" s="105"/>
      <c r="GQ11" s="105"/>
      <c r="GR11" s="105"/>
      <c r="GS11" s="105"/>
      <c r="GT11" s="106"/>
      <c r="GU11" s="106"/>
      <c r="GV11" s="105"/>
      <c r="GW11" s="105"/>
      <c r="GX11" s="105"/>
      <c r="GY11" s="105"/>
      <c r="GZ11" s="105"/>
      <c r="HA11" s="105"/>
      <c r="HB11" s="106"/>
      <c r="HC11" s="106"/>
      <c r="HD11" s="105"/>
      <c r="HE11" s="105"/>
      <c r="HF11" s="105"/>
      <c r="HG11" s="105"/>
      <c r="HH11" s="105"/>
      <c r="HI11" s="105"/>
      <c r="HJ11" s="106"/>
      <c r="HK11" s="106"/>
      <c r="HL11" s="105"/>
      <c r="HM11" s="105"/>
      <c r="HN11" s="105"/>
      <c r="HO11" s="105"/>
      <c r="HP11" s="105"/>
      <c r="HQ11" s="105"/>
      <c r="HR11" s="106"/>
      <c r="HS11" s="106"/>
      <c r="HT11" s="105"/>
      <c r="HU11" s="105"/>
      <c r="HV11" s="105"/>
      <c r="HW11" s="105"/>
      <c r="HX11" s="105"/>
      <c r="HY11" s="105"/>
      <c r="HZ11" s="106"/>
      <c r="IA11" s="106"/>
      <c r="IB11" s="105"/>
      <c r="IC11" s="105"/>
      <c r="ID11" s="105"/>
      <c r="IE11" s="105"/>
      <c r="IF11" s="105"/>
      <c r="IG11" s="105"/>
      <c r="IH11" s="106"/>
      <c r="II11" s="106"/>
      <c r="IJ11" s="105"/>
      <c r="IK11" s="105"/>
      <c r="IL11" s="105"/>
      <c r="IM11" s="105"/>
      <c r="IN11" s="105"/>
      <c r="IO11" s="105"/>
      <c r="IP11" s="106"/>
      <c r="IQ11" s="106"/>
      <c r="IR11" s="105"/>
      <c r="IS11" s="105"/>
      <c r="IT11" s="105"/>
      <c r="IU11" s="105"/>
      <c r="IV11" s="105"/>
    </row>
    <row collapsed="false" customFormat="false" customHeight="false" hidden="false" ht="12.8" outlineLevel="0" r="12">
      <c r="A12" s="0" t="s">
        <v>280</v>
      </c>
      <c r="B12" s="0" t="s">
        <v>281</v>
      </c>
      <c r="D12" s="107" t="n">
        <v>10</v>
      </c>
      <c r="E12" s="0" t="s">
        <v>282</v>
      </c>
      <c r="F12" s="0" t="s">
        <v>190</v>
      </c>
      <c r="G12" s="108" t="n">
        <v>7.43</v>
      </c>
      <c r="H12" s="109" t="n">
        <f aca="false">D12*G12</f>
        <v>74.3</v>
      </c>
    </row>
    <row collapsed="false" customFormat="false" customHeight="false" hidden="false" ht="12.8" outlineLevel="0" r="13">
      <c r="D13" s="107"/>
      <c r="G13" s="108"/>
      <c r="H13" s="109"/>
    </row>
    <row collapsed="false" customFormat="false" customHeight="false" hidden="false" ht="12.8" outlineLevel="0" r="14">
      <c r="D14" s="107"/>
      <c r="G14" s="108"/>
      <c r="H14" s="109"/>
    </row>
    <row collapsed="false" customFormat="false" customHeight="false" hidden="false" ht="12.8" outlineLevel="0" r="15">
      <c r="D15" s="107"/>
      <c r="G15" s="108"/>
      <c r="H15" s="109"/>
    </row>
    <row collapsed="false" customFormat="false" customHeight="false" hidden="false" ht="12.8" outlineLevel="0" r="16">
      <c r="D16" s="107"/>
      <c r="G16" s="108"/>
      <c r="H16" s="109"/>
    </row>
    <row collapsed="false" customFormat="false" customHeight="false" hidden="false" ht="12.8" outlineLevel="0" r="17">
      <c r="D17" s="107"/>
      <c r="G17" s="108"/>
      <c r="H17" s="109"/>
    </row>
    <row collapsed="false" customFormat="false" customHeight="false" hidden="false" ht="12.8" outlineLevel="0" r="18">
      <c r="D18" s="107"/>
      <c r="H18" s="110"/>
      <c r="I18" s="110"/>
    </row>
    <row collapsed="false" customFormat="false" customHeight="false" hidden="false" ht="12.8" outlineLevel="0" r="19">
      <c r="D19" s="107"/>
      <c r="G19" s="108"/>
      <c r="H19" s="110"/>
      <c r="I19" s="43"/>
    </row>
    <row collapsed="false" customFormat="false" customHeight="false" hidden="false" ht="12.8" outlineLevel="0" r="20">
      <c r="D20" s="107"/>
      <c r="G20" s="108"/>
      <c r="H20" s="109"/>
    </row>
    <row collapsed="false" customFormat="false" customHeight="false" hidden="false" ht="12.8" outlineLevel="0" r="21">
      <c r="D21" s="107"/>
      <c r="G21" s="108"/>
      <c r="H21" s="109"/>
    </row>
    <row collapsed="false" customFormat="false" customHeight="false" hidden="false" ht="12.8" outlineLevel="0" r="22">
      <c r="D22" s="107"/>
      <c r="G22" s="108"/>
      <c r="H22" s="109"/>
    </row>
    <row collapsed="false" customFormat="false" customHeight="false" hidden="false" ht="12.8" outlineLevel="0" r="23">
      <c r="D23" s="107"/>
      <c r="G23" s="108"/>
      <c r="H23" s="109" t="n">
        <f aca="false">SUM(H12:H21)</f>
        <v>74.3</v>
      </c>
    </row>
    <row collapsed="false" customFormat="false" customHeight="false" hidden="false" ht="12.8" outlineLevel="0" r="24">
      <c r="D24" s="107"/>
      <c r="G24" s="108"/>
      <c r="H24" s="109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V28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0" width="82.1490196078431"/>
    <col collapsed="false" hidden="false" max="2" min="2" style="0" width="32.443137254902"/>
    <col collapsed="false" hidden="false" max="3" min="3" style="0" width="37.8156862745098"/>
    <col collapsed="false" hidden="false" max="4" min="4" style="0" width="8.25882352941177"/>
    <col collapsed="false" hidden="false" max="5" min="5" style="0" width="24.156862745098"/>
    <col collapsed="false" hidden="false" max="6" min="6" style="0" width="10.8705882352941"/>
    <col collapsed="false" hidden="false" max="7" min="7" style="0" width="8.98039215686275"/>
    <col collapsed="false" hidden="false" max="8" min="8" style="0" width="10.8705882352941"/>
    <col collapsed="false" hidden="false" max="1025" min="9" style="0" width="8.5921568627451"/>
  </cols>
  <sheetData>
    <row collapsed="false" customFormat="true" customHeight="false" hidden="false" ht="12.8" outlineLevel="0" r="1" s="58">
      <c r="A1" s="1"/>
      <c r="B1" s="2"/>
      <c r="C1" s="2"/>
      <c r="D1" s="3"/>
      <c r="E1" s="4"/>
      <c r="F1" s="5"/>
      <c r="G1" s="5"/>
      <c r="H1" s="5"/>
      <c r="I1" s="11"/>
      <c r="J1" s="4"/>
      <c r="K1" s="4"/>
      <c r="L1" s="11"/>
      <c r="M1" s="4"/>
      <c r="N1" s="5"/>
      <c r="O1" s="5"/>
      <c r="P1" s="5"/>
      <c r="Q1" s="11"/>
      <c r="R1" s="4"/>
      <c r="S1" s="4"/>
      <c r="T1" s="11"/>
      <c r="U1" s="4"/>
      <c r="V1" s="5"/>
      <c r="W1" s="5"/>
      <c r="X1" s="5"/>
      <c r="Y1" s="11"/>
      <c r="Z1" s="4"/>
      <c r="AA1" s="4"/>
      <c r="AB1" s="11"/>
      <c r="AC1" s="4"/>
      <c r="AD1" s="5"/>
      <c r="AE1" s="5"/>
      <c r="AF1" s="5"/>
      <c r="AG1" s="11"/>
      <c r="AH1" s="4"/>
      <c r="AI1" s="4"/>
      <c r="AJ1" s="11"/>
      <c r="AK1" s="4"/>
      <c r="AL1" s="5"/>
      <c r="AM1" s="5"/>
      <c r="AN1" s="5"/>
      <c r="AO1" s="11"/>
      <c r="AP1" s="4"/>
      <c r="AQ1" s="4"/>
      <c r="AR1" s="11"/>
      <c r="AS1" s="4"/>
      <c r="AT1" s="5"/>
      <c r="AU1" s="5"/>
      <c r="AV1" s="5"/>
      <c r="AW1" s="11"/>
      <c r="AX1" s="4"/>
      <c r="AY1" s="4"/>
      <c r="AZ1" s="11"/>
      <c r="BA1" s="4"/>
      <c r="BB1" s="5"/>
      <c r="BC1" s="5"/>
      <c r="BD1" s="5"/>
      <c r="BE1" s="11"/>
      <c r="BF1" s="4"/>
      <c r="BG1" s="4"/>
      <c r="BH1" s="11"/>
      <c r="BI1" s="4"/>
      <c r="BJ1" s="5"/>
      <c r="BK1" s="5"/>
      <c r="BL1" s="5"/>
      <c r="BM1" s="11"/>
      <c r="BN1" s="4"/>
      <c r="BO1" s="4"/>
      <c r="BP1" s="11"/>
      <c r="BQ1" s="4"/>
      <c r="BR1" s="5"/>
      <c r="BS1" s="5"/>
      <c r="BT1" s="5"/>
      <c r="BU1" s="11"/>
      <c r="BV1" s="4"/>
      <c r="BW1" s="4"/>
      <c r="BX1" s="11"/>
      <c r="BY1" s="4"/>
      <c r="BZ1" s="5"/>
      <c r="CA1" s="5"/>
      <c r="CB1" s="5"/>
      <c r="CC1" s="11"/>
      <c r="CD1" s="4"/>
      <c r="CE1" s="4"/>
      <c r="CF1" s="11"/>
      <c r="CG1" s="4"/>
      <c r="CH1" s="5"/>
      <c r="CI1" s="5"/>
      <c r="CJ1" s="5"/>
      <c r="CK1" s="11"/>
      <c r="CL1" s="4"/>
      <c r="CM1" s="4"/>
      <c r="CN1" s="11"/>
      <c r="CO1" s="4"/>
      <c r="CP1" s="5"/>
      <c r="CQ1" s="5"/>
      <c r="CR1" s="5"/>
      <c r="CS1" s="11"/>
      <c r="CT1" s="4"/>
      <c r="CU1" s="4"/>
      <c r="CV1" s="11"/>
      <c r="CW1" s="4"/>
      <c r="CX1" s="5"/>
      <c r="CY1" s="5"/>
      <c r="CZ1" s="5"/>
      <c r="DA1" s="11"/>
      <c r="DB1" s="4"/>
      <c r="DC1" s="4"/>
      <c r="DD1" s="11"/>
      <c r="DE1" s="4"/>
      <c r="DF1" s="5"/>
      <c r="DG1" s="5"/>
      <c r="DH1" s="5"/>
      <c r="DI1" s="11"/>
      <c r="DJ1" s="4"/>
      <c r="DK1" s="4"/>
      <c r="DL1" s="11"/>
      <c r="DM1" s="4"/>
      <c r="DN1" s="5"/>
      <c r="DO1" s="5"/>
      <c r="DP1" s="5"/>
      <c r="DQ1" s="11"/>
      <c r="DR1" s="4"/>
      <c r="DS1" s="4"/>
      <c r="DT1" s="11"/>
      <c r="DU1" s="4"/>
      <c r="DV1" s="5"/>
      <c r="DW1" s="5"/>
      <c r="DX1" s="5"/>
      <c r="DY1" s="11"/>
      <c r="DZ1" s="4"/>
      <c r="EA1" s="4"/>
      <c r="EB1" s="11"/>
      <c r="EC1" s="4"/>
      <c r="ED1" s="5"/>
      <c r="EE1" s="5"/>
      <c r="EF1" s="5"/>
      <c r="EG1" s="11"/>
      <c r="EH1" s="4"/>
      <c r="EI1" s="4"/>
      <c r="EJ1" s="11"/>
      <c r="EK1" s="4"/>
      <c r="EL1" s="5"/>
      <c r="EM1" s="5"/>
      <c r="EN1" s="5"/>
      <c r="EO1" s="11"/>
      <c r="EP1" s="4"/>
      <c r="EQ1" s="4"/>
      <c r="ER1" s="11"/>
      <c r="ES1" s="4"/>
      <c r="ET1" s="5"/>
      <c r="EU1" s="5"/>
      <c r="EV1" s="5"/>
      <c r="EW1" s="11"/>
      <c r="EX1" s="4"/>
      <c r="EY1" s="4"/>
      <c r="EZ1" s="11"/>
      <c r="FA1" s="4"/>
      <c r="FB1" s="5"/>
      <c r="FC1" s="5"/>
      <c r="FD1" s="5"/>
      <c r="FE1" s="11"/>
      <c r="FF1" s="4"/>
      <c r="FG1" s="4"/>
      <c r="FH1" s="11"/>
      <c r="FI1" s="4"/>
      <c r="FJ1" s="5"/>
      <c r="FK1" s="5"/>
      <c r="FL1" s="5"/>
      <c r="FM1" s="11"/>
      <c r="FN1" s="4"/>
      <c r="FO1" s="4"/>
      <c r="FP1" s="11"/>
      <c r="FQ1" s="4"/>
      <c r="FR1" s="5"/>
      <c r="FS1" s="5"/>
      <c r="FT1" s="5"/>
      <c r="FU1" s="11"/>
      <c r="FV1" s="4"/>
      <c r="FW1" s="4"/>
      <c r="FX1" s="11"/>
      <c r="FY1" s="4"/>
      <c r="FZ1" s="5"/>
      <c r="GA1" s="5"/>
      <c r="GB1" s="5"/>
      <c r="GC1" s="11"/>
      <c r="GD1" s="4"/>
      <c r="GE1" s="4"/>
      <c r="GF1" s="11"/>
      <c r="GG1" s="4"/>
      <c r="GH1" s="5"/>
      <c r="GI1" s="5"/>
      <c r="GJ1" s="5"/>
      <c r="GK1" s="11"/>
      <c r="GL1" s="4"/>
      <c r="GM1" s="4"/>
      <c r="GN1" s="11"/>
      <c r="GO1" s="4"/>
      <c r="GP1" s="5"/>
      <c r="GQ1" s="5"/>
      <c r="GR1" s="5"/>
      <c r="GS1" s="11"/>
      <c r="GT1" s="4"/>
      <c r="GU1" s="4"/>
      <c r="GV1" s="11"/>
      <c r="GW1" s="4"/>
      <c r="GX1" s="5"/>
      <c r="GY1" s="5"/>
      <c r="GZ1" s="5"/>
      <c r="HA1" s="11"/>
      <c r="HB1" s="4"/>
      <c r="HC1" s="4"/>
      <c r="HD1" s="11"/>
      <c r="HE1" s="4"/>
      <c r="HF1" s="5"/>
      <c r="HG1" s="5"/>
      <c r="HH1" s="5"/>
      <c r="HI1" s="11"/>
      <c r="HJ1" s="4"/>
      <c r="HK1" s="4"/>
      <c r="HL1" s="11"/>
      <c r="HM1" s="4"/>
      <c r="HN1" s="5"/>
      <c r="HO1" s="5"/>
      <c r="HP1" s="5"/>
      <c r="HQ1" s="11"/>
      <c r="HR1" s="4"/>
      <c r="HS1" s="4"/>
      <c r="HT1" s="11"/>
      <c r="HU1" s="4"/>
      <c r="HV1" s="5"/>
      <c r="HW1" s="5"/>
      <c r="HX1" s="5"/>
      <c r="HY1" s="11"/>
      <c r="HZ1" s="4"/>
      <c r="IA1" s="4"/>
      <c r="IB1" s="11"/>
      <c r="IC1" s="4"/>
      <c r="ID1" s="5"/>
      <c r="IE1" s="5"/>
      <c r="IF1" s="5"/>
      <c r="IG1" s="11"/>
      <c r="IH1" s="4"/>
      <c r="II1" s="4"/>
      <c r="IJ1" s="11"/>
      <c r="IK1" s="4"/>
      <c r="IL1" s="5"/>
      <c r="IM1" s="5"/>
      <c r="IN1" s="5"/>
      <c r="IO1" s="11"/>
      <c r="IP1" s="4"/>
      <c r="IQ1" s="4"/>
      <c r="IR1" s="11"/>
      <c r="IS1" s="4"/>
      <c r="IT1" s="5"/>
      <c r="IU1" s="5"/>
      <c r="IV1" s="5"/>
    </row>
    <row collapsed="false" customFormat="true" customHeight="false" hidden="false" ht="29.6" outlineLevel="0" r="2" s="58">
      <c r="A2" s="6" t="s">
        <v>0</v>
      </c>
      <c r="B2" s="4"/>
      <c r="C2" s="7"/>
      <c r="D2" s="8"/>
      <c r="E2" s="4"/>
      <c r="F2" s="5"/>
      <c r="G2" s="5"/>
      <c r="H2" s="5"/>
      <c r="I2" s="100"/>
      <c r="J2" s="4"/>
      <c r="K2" s="4"/>
      <c r="L2" s="11"/>
      <c r="M2" s="4"/>
      <c r="N2" s="5"/>
      <c r="O2" s="5"/>
      <c r="P2" s="5"/>
      <c r="Q2" s="100"/>
      <c r="R2" s="4"/>
      <c r="S2" s="4"/>
      <c r="T2" s="11"/>
      <c r="U2" s="4"/>
      <c r="V2" s="5"/>
      <c r="W2" s="5"/>
      <c r="X2" s="5"/>
      <c r="Y2" s="100"/>
      <c r="Z2" s="4"/>
      <c r="AA2" s="4"/>
      <c r="AB2" s="11"/>
      <c r="AC2" s="4"/>
      <c r="AD2" s="5"/>
      <c r="AE2" s="5"/>
      <c r="AF2" s="5"/>
      <c r="AG2" s="100"/>
      <c r="AH2" s="4"/>
      <c r="AI2" s="4"/>
      <c r="AJ2" s="11"/>
      <c r="AK2" s="4"/>
      <c r="AL2" s="5"/>
      <c r="AM2" s="5"/>
      <c r="AN2" s="5"/>
      <c r="AO2" s="100"/>
      <c r="AP2" s="4"/>
      <c r="AQ2" s="4"/>
      <c r="AR2" s="11"/>
      <c r="AS2" s="4"/>
      <c r="AT2" s="5"/>
      <c r="AU2" s="5"/>
      <c r="AV2" s="5"/>
      <c r="AW2" s="100"/>
      <c r="AX2" s="4"/>
      <c r="AY2" s="4"/>
      <c r="AZ2" s="11"/>
      <c r="BA2" s="4"/>
      <c r="BB2" s="5"/>
      <c r="BC2" s="5"/>
      <c r="BD2" s="5"/>
      <c r="BE2" s="100"/>
      <c r="BF2" s="4"/>
      <c r="BG2" s="4"/>
      <c r="BH2" s="11"/>
      <c r="BI2" s="4"/>
      <c r="BJ2" s="5"/>
      <c r="BK2" s="5"/>
      <c r="BL2" s="5"/>
      <c r="BM2" s="100"/>
      <c r="BN2" s="4"/>
      <c r="BO2" s="4"/>
      <c r="BP2" s="11"/>
      <c r="BQ2" s="4"/>
      <c r="BR2" s="5"/>
      <c r="BS2" s="5"/>
      <c r="BT2" s="5"/>
      <c r="BU2" s="100"/>
      <c r="BV2" s="4"/>
      <c r="BW2" s="4"/>
      <c r="BX2" s="11"/>
      <c r="BY2" s="4"/>
      <c r="BZ2" s="5"/>
      <c r="CA2" s="5"/>
      <c r="CB2" s="5"/>
      <c r="CC2" s="100"/>
      <c r="CD2" s="4"/>
      <c r="CE2" s="4"/>
      <c r="CF2" s="11"/>
      <c r="CG2" s="4"/>
      <c r="CH2" s="5"/>
      <c r="CI2" s="5"/>
      <c r="CJ2" s="5"/>
      <c r="CK2" s="100"/>
      <c r="CL2" s="4"/>
      <c r="CM2" s="4"/>
      <c r="CN2" s="11"/>
      <c r="CO2" s="4"/>
      <c r="CP2" s="5"/>
      <c r="CQ2" s="5"/>
      <c r="CR2" s="5"/>
      <c r="CS2" s="100"/>
      <c r="CT2" s="4"/>
      <c r="CU2" s="4"/>
      <c r="CV2" s="11"/>
      <c r="CW2" s="4"/>
      <c r="CX2" s="5"/>
      <c r="CY2" s="5"/>
      <c r="CZ2" s="5"/>
      <c r="DA2" s="100"/>
      <c r="DB2" s="4"/>
      <c r="DC2" s="4"/>
      <c r="DD2" s="11"/>
      <c r="DE2" s="4"/>
      <c r="DF2" s="5"/>
      <c r="DG2" s="5"/>
      <c r="DH2" s="5"/>
      <c r="DI2" s="100"/>
      <c r="DJ2" s="4"/>
      <c r="DK2" s="4"/>
      <c r="DL2" s="11"/>
      <c r="DM2" s="4"/>
      <c r="DN2" s="5"/>
      <c r="DO2" s="5"/>
      <c r="DP2" s="5"/>
      <c r="DQ2" s="100"/>
      <c r="DR2" s="4"/>
      <c r="DS2" s="4"/>
      <c r="DT2" s="11"/>
      <c r="DU2" s="4"/>
      <c r="DV2" s="5"/>
      <c r="DW2" s="5"/>
      <c r="DX2" s="5"/>
      <c r="DY2" s="100"/>
      <c r="DZ2" s="4"/>
      <c r="EA2" s="4"/>
      <c r="EB2" s="11"/>
      <c r="EC2" s="4"/>
      <c r="ED2" s="5"/>
      <c r="EE2" s="5"/>
      <c r="EF2" s="5"/>
      <c r="EG2" s="100"/>
      <c r="EH2" s="4"/>
      <c r="EI2" s="4"/>
      <c r="EJ2" s="11"/>
      <c r="EK2" s="4"/>
      <c r="EL2" s="5"/>
      <c r="EM2" s="5"/>
      <c r="EN2" s="5"/>
      <c r="EO2" s="100"/>
      <c r="EP2" s="4"/>
      <c r="EQ2" s="4"/>
      <c r="ER2" s="11"/>
      <c r="ES2" s="4"/>
      <c r="ET2" s="5"/>
      <c r="EU2" s="5"/>
      <c r="EV2" s="5"/>
      <c r="EW2" s="100"/>
      <c r="EX2" s="4"/>
      <c r="EY2" s="4"/>
      <c r="EZ2" s="11"/>
      <c r="FA2" s="4"/>
      <c r="FB2" s="5"/>
      <c r="FC2" s="5"/>
      <c r="FD2" s="5"/>
      <c r="FE2" s="100"/>
      <c r="FF2" s="4"/>
      <c r="FG2" s="4"/>
      <c r="FH2" s="11"/>
      <c r="FI2" s="4"/>
      <c r="FJ2" s="5"/>
      <c r="FK2" s="5"/>
      <c r="FL2" s="5"/>
      <c r="FM2" s="100"/>
      <c r="FN2" s="4"/>
      <c r="FO2" s="4"/>
      <c r="FP2" s="11"/>
      <c r="FQ2" s="4"/>
      <c r="FR2" s="5"/>
      <c r="FS2" s="5"/>
      <c r="FT2" s="5"/>
      <c r="FU2" s="100"/>
      <c r="FV2" s="4"/>
      <c r="FW2" s="4"/>
      <c r="FX2" s="11"/>
      <c r="FY2" s="4"/>
      <c r="FZ2" s="5"/>
      <c r="GA2" s="5"/>
      <c r="GB2" s="5"/>
      <c r="GC2" s="100"/>
      <c r="GD2" s="4"/>
      <c r="GE2" s="4"/>
      <c r="GF2" s="11"/>
      <c r="GG2" s="4"/>
      <c r="GH2" s="5"/>
      <c r="GI2" s="5"/>
      <c r="GJ2" s="5"/>
      <c r="GK2" s="100"/>
      <c r="GL2" s="4"/>
      <c r="GM2" s="4"/>
      <c r="GN2" s="11"/>
      <c r="GO2" s="4"/>
      <c r="GP2" s="5"/>
      <c r="GQ2" s="5"/>
      <c r="GR2" s="5"/>
      <c r="GS2" s="100"/>
      <c r="GT2" s="4"/>
      <c r="GU2" s="4"/>
      <c r="GV2" s="11"/>
      <c r="GW2" s="4"/>
      <c r="GX2" s="5"/>
      <c r="GY2" s="5"/>
      <c r="GZ2" s="5"/>
      <c r="HA2" s="100"/>
      <c r="HB2" s="4"/>
      <c r="HC2" s="4"/>
      <c r="HD2" s="11"/>
      <c r="HE2" s="4"/>
      <c r="HF2" s="5"/>
      <c r="HG2" s="5"/>
      <c r="HH2" s="5"/>
      <c r="HI2" s="100"/>
      <c r="HJ2" s="4"/>
      <c r="HK2" s="4"/>
      <c r="HL2" s="11"/>
      <c r="HM2" s="4"/>
      <c r="HN2" s="5"/>
      <c r="HO2" s="5"/>
      <c r="HP2" s="5"/>
      <c r="HQ2" s="100"/>
      <c r="HR2" s="4"/>
      <c r="HS2" s="4"/>
      <c r="HT2" s="11"/>
      <c r="HU2" s="4"/>
      <c r="HV2" s="5"/>
      <c r="HW2" s="5"/>
      <c r="HX2" s="5"/>
      <c r="HY2" s="100"/>
      <c r="HZ2" s="4"/>
      <c r="IA2" s="4"/>
      <c r="IB2" s="11"/>
      <c r="IC2" s="4"/>
      <c r="ID2" s="5"/>
      <c r="IE2" s="5"/>
      <c r="IF2" s="5"/>
      <c r="IG2" s="100"/>
      <c r="IH2" s="4"/>
      <c r="II2" s="4"/>
      <c r="IJ2" s="11"/>
      <c r="IK2" s="4"/>
      <c r="IL2" s="5"/>
      <c r="IM2" s="5"/>
      <c r="IN2" s="5"/>
      <c r="IO2" s="100"/>
      <c r="IP2" s="4"/>
      <c r="IQ2" s="4"/>
      <c r="IR2" s="11"/>
      <c r="IS2" s="4"/>
      <c r="IT2" s="5"/>
      <c r="IU2" s="5"/>
      <c r="IV2" s="5"/>
    </row>
    <row collapsed="false" customFormat="true" customHeight="false" hidden="false" ht="12.8" outlineLevel="0" r="3" s="58">
      <c r="A3" s="9" t="s">
        <v>1</v>
      </c>
      <c r="B3" s="4"/>
      <c r="C3" s="10"/>
      <c r="D3" s="11"/>
      <c r="E3" s="4"/>
      <c r="F3" s="5"/>
      <c r="G3" s="5"/>
      <c r="H3" s="5"/>
      <c r="I3" s="101"/>
      <c r="J3" s="4"/>
      <c r="K3" s="10"/>
      <c r="L3" s="11"/>
      <c r="M3" s="4"/>
      <c r="N3" s="5"/>
      <c r="O3" s="5"/>
      <c r="P3" s="5"/>
      <c r="Q3" s="101"/>
      <c r="R3" s="4"/>
      <c r="S3" s="10"/>
      <c r="T3" s="11"/>
      <c r="U3" s="4"/>
      <c r="V3" s="5"/>
      <c r="W3" s="5"/>
      <c r="X3" s="5"/>
      <c r="Y3" s="101"/>
      <c r="Z3" s="4"/>
      <c r="AA3" s="10"/>
      <c r="AB3" s="11"/>
      <c r="AC3" s="4"/>
      <c r="AD3" s="5"/>
      <c r="AE3" s="5"/>
      <c r="AF3" s="5"/>
      <c r="AG3" s="101"/>
      <c r="AH3" s="4"/>
      <c r="AI3" s="10"/>
      <c r="AJ3" s="11"/>
      <c r="AK3" s="4"/>
      <c r="AL3" s="5"/>
      <c r="AM3" s="5"/>
      <c r="AN3" s="5"/>
      <c r="AO3" s="101"/>
      <c r="AP3" s="4"/>
      <c r="AQ3" s="10"/>
      <c r="AR3" s="11"/>
      <c r="AS3" s="4"/>
      <c r="AT3" s="5"/>
      <c r="AU3" s="5"/>
      <c r="AV3" s="5"/>
      <c r="AW3" s="101"/>
      <c r="AX3" s="4"/>
      <c r="AY3" s="10"/>
      <c r="AZ3" s="11"/>
      <c r="BA3" s="4"/>
      <c r="BB3" s="5"/>
      <c r="BC3" s="5"/>
      <c r="BD3" s="5"/>
      <c r="BE3" s="101"/>
      <c r="BF3" s="4"/>
      <c r="BG3" s="10"/>
      <c r="BH3" s="11"/>
      <c r="BI3" s="4"/>
      <c r="BJ3" s="5"/>
      <c r="BK3" s="5"/>
      <c r="BL3" s="5"/>
      <c r="BM3" s="101"/>
      <c r="BN3" s="4"/>
      <c r="BO3" s="10"/>
      <c r="BP3" s="11"/>
      <c r="BQ3" s="4"/>
      <c r="BR3" s="5"/>
      <c r="BS3" s="5"/>
      <c r="BT3" s="5"/>
      <c r="BU3" s="101"/>
      <c r="BV3" s="4"/>
      <c r="BW3" s="10"/>
      <c r="BX3" s="11"/>
      <c r="BY3" s="4"/>
      <c r="BZ3" s="5"/>
      <c r="CA3" s="5"/>
      <c r="CB3" s="5"/>
      <c r="CC3" s="101"/>
      <c r="CD3" s="4"/>
      <c r="CE3" s="10"/>
      <c r="CF3" s="11"/>
      <c r="CG3" s="4"/>
      <c r="CH3" s="5"/>
      <c r="CI3" s="5"/>
      <c r="CJ3" s="5"/>
      <c r="CK3" s="101"/>
      <c r="CL3" s="4"/>
      <c r="CM3" s="10"/>
      <c r="CN3" s="11"/>
      <c r="CO3" s="4"/>
      <c r="CP3" s="5"/>
      <c r="CQ3" s="5"/>
      <c r="CR3" s="5"/>
      <c r="CS3" s="101"/>
      <c r="CT3" s="4"/>
      <c r="CU3" s="10"/>
      <c r="CV3" s="11"/>
      <c r="CW3" s="4"/>
      <c r="CX3" s="5"/>
      <c r="CY3" s="5"/>
      <c r="CZ3" s="5"/>
      <c r="DA3" s="101"/>
      <c r="DB3" s="4"/>
      <c r="DC3" s="10"/>
      <c r="DD3" s="11"/>
      <c r="DE3" s="4"/>
      <c r="DF3" s="5"/>
      <c r="DG3" s="5"/>
      <c r="DH3" s="5"/>
      <c r="DI3" s="101"/>
      <c r="DJ3" s="4"/>
      <c r="DK3" s="10"/>
      <c r="DL3" s="11"/>
      <c r="DM3" s="4"/>
      <c r="DN3" s="5"/>
      <c r="DO3" s="5"/>
      <c r="DP3" s="5"/>
      <c r="DQ3" s="101"/>
      <c r="DR3" s="4"/>
      <c r="DS3" s="10"/>
      <c r="DT3" s="11"/>
      <c r="DU3" s="4"/>
      <c r="DV3" s="5"/>
      <c r="DW3" s="5"/>
      <c r="DX3" s="5"/>
      <c r="DY3" s="101"/>
      <c r="DZ3" s="4"/>
      <c r="EA3" s="10"/>
      <c r="EB3" s="11"/>
      <c r="EC3" s="4"/>
      <c r="ED3" s="5"/>
      <c r="EE3" s="5"/>
      <c r="EF3" s="5"/>
      <c r="EG3" s="101"/>
      <c r="EH3" s="4"/>
      <c r="EI3" s="10"/>
      <c r="EJ3" s="11"/>
      <c r="EK3" s="4"/>
      <c r="EL3" s="5"/>
      <c r="EM3" s="5"/>
      <c r="EN3" s="5"/>
      <c r="EO3" s="101"/>
      <c r="EP3" s="4"/>
      <c r="EQ3" s="10"/>
      <c r="ER3" s="11"/>
      <c r="ES3" s="4"/>
      <c r="ET3" s="5"/>
      <c r="EU3" s="5"/>
      <c r="EV3" s="5"/>
      <c r="EW3" s="101"/>
      <c r="EX3" s="4"/>
      <c r="EY3" s="10"/>
      <c r="EZ3" s="11"/>
      <c r="FA3" s="4"/>
      <c r="FB3" s="5"/>
      <c r="FC3" s="5"/>
      <c r="FD3" s="5"/>
      <c r="FE3" s="101"/>
      <c r="FF3" s="4"/>
      <c r="FG3" s="10"/>
      <c r="FH3" s="11"/>
      <c r="FI3" s="4"/>
      <c r="FJ3" s="5"/>
      <c r="FK3" s="5"/>
      <c r="FL3" s="5"/>
      <c r="FM3" s="101"/>
      <c r="FN3" s="4"/>
      <c r="FO3" s="10"/>
      <c r="FP3" s="11"/>
      <c r="FQ3" s="4"/>
      <c r="FR3" s="5"/>
      <c r="FS3" s="5"/>
      <c r="FT3" s="5"/>
      <c r="FU3" s="101"/>
      <c r="FV3" s="4"/>
      <c r="FW3" s="10"/>
      <c r="FX3" s="11"/>
      <c r="FY3" s="4"/>
      <c r="FZ3" s="5"/>
      <c r="GA3" s="5"/>
      <c r="GB3" s="5"/>
      <c r="GC3" s="101"/>
      <c r="GD3" s="4"/>
      <c r="GE3" s="10"/>
      <c r="GF3" s="11"/>
      <c r="GG3" s="4"/>
      <c r="GH3" s="5"/>
      <c r="GI3" s="5"/>
      <c r="GJ3" s="5"/>
      <c r="GK3" s="101"/>
      <c r="GL3" s="4"/>
      <c r="GM3" s="10"/>
      <c r="GN3" s="11"/>
      <c r="GO3" s="4"/>
      <c r="GP3" s="5"/>
      <c r="GQ3" s="5"/>
      <c r="GR3" s="5"/>
      <c r="GS3" s="101"/>
      <c r="GT3" s="4"/>
      <c r="GU3" s="10"/>
      <c r="GV3" s="11"/>
      <c r="GW3" s="4"/>
      <c r="GX3" s="5"/>
      <c r="GY3" s="5"/>
      <c r="GZ3" s="5"/>
      <c r="HA3" s="101"/>
      <c r="HB3" s="4"/>
      <c r="HC3" s="10"/>
      <c r="HD3" s="11"/>
      <c r="HE3" s="4"/>
      <c r="HF3" s="5"/>
      <c r="HG3" s="5"/>
      <c r="HH3" s="5"/>
      <c r="HI3" s="101"/>
      <c r="HJ3" s="4"/>
      <c r="HK3" s="10"/>
      <c r="HL3" s="11"/>
      <c r="HM3" s="4"/>
      <c r="HN3" s="5"/>
      <c r="HO3" s="5"/>
      <c r="HP3" s="5"/>
      <c r="HQ3" s="101"/>
      <c r="HR3" s="4"/>
      <c r="HS3" s="10"/>
      <c r="HT3" s="11"/>
      <c r="HU3" s="4"/>
      <c r="HV3" s="5"/>
      <c r="HW3" s="5"/>
      <c r="HX3" s="5"/>
      <c r="HY3" s="101"/>
      <c r="HZ3" s="4"/>
      <c r="IA3" s="10"/>
      <c r="IB3" s="11"/>
      <c r="IC3" s="4"/>
      <c r="ID3" s="5"/>
      <c r="IE3" s="5"/>
      <c r="IF3" s="5"/>
      <c r="IG3" s="101"/>
      <c r="IH3" s="4"/>
      <c r="II3" s="10"/>
      <c r="IJ3" s="11"/>
      <c r="IK3" s="4"/>
      <c r="IL3" s="5"/>
      <c r="IM3" s="5"/>
      <c r="IN3" s="5"/>
      <c r="IO3" s="101"/>
      <c r="IP3" s="4"/>
      <c r="IQ3" s="10"/>
      <c r="IR3" s="11"/>
      <c r="IS3" s="4"/>
      <c r="IT3" s="5"/>
      <c r="IU3" s="5"/>
      <c r="IV3" s="5"/>
    </row>
    <row collapsed="false" customFormat="true" customHeight="false" hidden="false" ht="12.8" outlineLevel="0" r="4" s="58">
      <c r="A4" s="9" t="s">
        <v>3</v>
      </c>
      <c r="B4" s="4"/>
      <c r="C4" s="12"/>
      <c r="D4" s="11"/>
      <c r="E4" s="4"/>
      <c r="F4" s="5"/>
      <c r="G4" s="5"/>
      <c r="H4" s="5"/>
      <c r="I4" s="101"/>
      <c r="J4" s="4"/>
      <c r="K4" s="10"/>
      <c r="L4" s="11"/>
      <c r="M4" s="4"/>
      <c r="N4" s="5"/>
      <c r="O4" s="5"/>
      <c r="P4" s="5"/>
      <c r="Q4" s="101"/>
      <c r="R4" s="4"/>
      <c r="S4" s="10"/>
      <c r="T4" s="11"/>
      <c r="U4" s="4"/>
      <c r="V4" s="5"/>
      <c r="W4" s="5"/>
      <c r="X4" s="5"/>
      <c r="Y4" s="101"/>
      <c r="Z4" s="4"/>
      <c r="AA4" s="10"/>
      <c r="AB4" s="11"/>
      <c r="AC4" s="4"/>
      <c r="AD4" s="5"/>
      <c r="AE4" s="5"/>
      <c r="AF4" s="5"/>
      <c r="AG4" s="101"/>
      <c r="AH4" s="4"/>
      <c r="AI4" s="10"/>
      <c r="AJ4" s="11"/>
      <c r="AK4" s="4"/>
      <c r="AL4" s="5"/>
      <c r="AM4" s="5"/>
      <c r="AN4" s="5"/>
      <c r="AO4" s="101"/>
      <c r="AP4" s="4"/>
      <c r="AQ4" s="10"/>
      <c r="AR4" s="11"/>
      <c r="AS4" s="4"/>
      <c r="AT4" s="5"/>
      <c r="AU4" s="5"/>
      <c r="AV4" s="5"/>
      <c r="AW4" s="101"/>
      <c r="AX4" s="4"/>
      <c r="AY4" s="10"/>
      <c r="AZ4" s="11"/>
      <c r="BA4" s="4"/>
      <c r="BB4" s="5"/>
      <c r="BC4" s="5"/>
      <c r="BD4" s="5"/>
      <c r="BE4" s="101"/>
      <c r="BF4" s="4"/>
      <c r="BG4" s="10"/>
      <c r="BH4" s="11"/>
      <c r="BI4" s="4"/>
      <c r="BJ4" s="5"/>
      <c r="BK4" s="5"/>
      <c r="BL4" s="5"/>
      <c r="BM4" s="101"/>
      <c r="BN4" s="4"/>
      <c r="BO4" s="10"/>
      <c r="BP4" s="11"/>
      <c r="BQ4" s="4"/>
      <c r="BR4" s="5"/>
      <c r="BS4" s="5"/>
      <c r="BT4" s="5"/>
      <c r="BU4" s="101"/>
      <c r="BV4" s="4"/>
      <c r="BW4" s="10"/>
      <c r="BX4" s="11"/>
      <c r="BY4" s="4"/>
      <c r="BZ4" s="5"/>
      <c r="CA4" s="5"/>
      <c r="CB4" s="5"/>
      <c r="CC4" s="101"/>
      <c r="CD4" s="4"/>
      <c r="CE4" s="10"/>
      <c r="CF4" s="11"/>
      <c r="CG4" s="4"/>
      <c r="CH4" s="5"/>
      <c r="CI4" s="5"/>
      <c r="CJ4" s="5"/>
      <c r="CK4" s="101"/>
      <c r="CL4" s="4"/>
      <c r="CM4" s="10"/>
      <c r="CN4" s="11"/>
      <c r="CO4" s="4"/>
      <c r="CP4" s="5"/>
      <c r="CQ4" s="5"/>
      <c r="CR4" s="5"/>
      <c r="CS4" s="101"/>
      <c r="CT4" s="4"/>
      <c r="CU4" s="10"/>
      <c r="CV4" s="11"/>
      <c r="CW4" s="4"/>
      <c r="CX4" s="5"/>
      <c r="CY4" s="5"/>
      <c r="CZ4" s="5"/>
      <c r="DA4" s="101"/>
      <c r="DB4" s="4"/>
      <c r="DC4" s="10"/>
      <c r="DD4" s="11"/>
      <c r="DE4" s="4"/>
      <c r="DF4" s="5"/>
      <c r="DG4" s="5"/>
      <c r="DH4" s="5"/>
      <c r="DI4" s="101"/>
      <c r="DJ4" s="4"/>
      <c r="DK4" s="10"/>
      <c r="DL4" s="11"/>
      <c r="DM4" s="4"/>
      <c r="DN4" s="5"/>
      <c r="DO4" s="5"/>
      <c r="DP4" s="5"/>
      <c r="DQ4" s="101"/>
      <c r="DR4" s="4"/>
      <c r="DS4" s="10"/>
      <c r="DT4" s="11"/>
      <c r="DU4" s="4"/>
      <c r="DV4" s="5"/>
      <c r="DW4" s="5"/>
      <c r="DX4" s="5"/>
      <c r="DY4" s="101"/>
      <c r="DZ4" s="4"/>
      <c r="EA4" s="10"/>
      <c r="EB4" s="11"/>
      <c r="EC4" s="4"/>
      <c r="ED4" s="5"/>
      <c r="EE4" s="5"/>
      <c r="EF4" s="5"/>
      <c r="EG4" s="101"/>
      <c r="EH4" s="4"/>
      <c r="EI4" s="10"/>
      <c r="EJ4" s="11"/>
      <c r="EK4" s="4"/>
      <c r="EL4" s="5"/>
      <c r="EM4" s="5"/>
      <c r="EN4" s="5"/>
      <c r="EO4" s="101"/>
      <c r="EP4" s="4"/>
      <c r="EQ4" s="10"/>
      <c r="ER4" s="11"/>
      <c r="ES4" s="4"/>
      <c r="ET4" s="5"/>
      <c r="EU4" s="5"/>
      <c r="EV4" s="5"/>
      <c r="EW4" s="101"/>
      <c r="EX4" s="4"/>
      <c r="EY4" s="10"/>
      <c r="EZ4" s="11"/>
      <c r="FA4" s="4"/>
      <c r="FB4" s="5"/>
      <c r="FC4" s="5"/>
      <c r="FD4" s="5"/>
      <c r="FE4" s="101"/>
      <c r="FF4" s="4"/>
      <c r="FG4" s="10"/>
      <c r="FH4" s="11"/>
      <c r="FI4" s="4"/>
      <c r="FJ4" s="5"/>
      <c r="FK4" s="5"/>
      <c r="FL4" s="5"/>
      <c r="FM4" s="101"/>
      <c r="FN4" s="4"/>
      <c r="FO4" s="10"/>
      <c r="FP4" s="11"/>
      <c r="FQ4" s="4"/>
      <c r="FR4" s="5"/>
      <c r="FS4" s="5"/>
      <c r="FT4" s="5"/>
      <c r="FU4" s="101"/>
      <c r="FV4" s="4"/>
      <c r="FW4" s="10"/>
      <c r="FX4" s="11"/>
      <c r="FY4" s="4"/>
      <c r="FZ4" s="5"/>
      <c r="GA4" s="5"/>
      <c r="GB4" s="5"/>
      <c r="GC4" s="101"/>
      <c r="GD4" s="4"/>
      <c r="GE4" s="10"/>
      <c r="GF4" s="11"/>
      <c r="GG4" s="4"/>
      <c r="GH4" s="5"/>
      <c r="GI4" s="5"/>
      <c r="GJ4" s="5"/>
      <c r="GK4" s="101"/>
      <c r="GL4" s="4"/>
      <c r="GM4" s="10"/>
      <c r="GN4" s="11"/>
      <c r="GO4" s="4"/>
      <c r="GP4" s="5"/>
      <c r="GQ4" s="5"/>
      <c r="GR4" s="5"/>
      <c r="GS4" s="101"/>
      <c r="GT4" s="4"/>
      <c r="GU4" s="10"/>
      <c r="GV4" s="11"/>
      <c r="GW4" s="4"/>
      <c r="GX4" s="5"/>
      <c r="GY4" s="5"/>
      <c r="GZ4" s="5"/>
      <c r="HA4" s="101"/>
      <c r="HB4" s="4"/>
      <c r="HC4" s="10"/>
      <c r="HD4" s="11"/>
      <c r="HE4" s="4"/>
      <c r="HF4" s="5"/>
      <c r="HG4" s="5"/>
      <c r="HH4" s="5"/>
      <c r="HI4" s="101"/>
      <c r="HJ4" s="4"/>
      <c r="HK4" s="10"/>
      <c r="HL4" s="11"/>
      <c r="HM4" s="4"/>
      <c r="HN4" s="5"/>
      <c r="HO4" s="5"/>
      <c r="HP4" s="5"/>
      <c r="HQ4" s="101"/>
      <c r="HR4" s="4"/>
      <c r="HS4" s="10"/>
      <c r="HT4" s="11"/>
      <c r="HU4" s="4"/>
      <c r="HV4" s="5"/>
      <c r="HW4" s="5"/>
      <c r="HX4" s="5"/>
      <c r="HY4" s="101"/>
      <c r="HZ4" s="4"/>
      <c r="IA4" s="10"/>
      <c r="IB4" s="11"/>
      <c r="IC4" s="4"/>
      <c r="ID4" s="5"/>
      <c r="IE4" s="5"/>
      <c r="IF4" s="5"/>
      <c r="IG4" s="101"/>
      <c r="IH4" s="4"/>
      <c r="II4" s="10"/>
      <c r="IJ4" s="11"/>
      <c r="IK4" s="4"/>
      <c r="IL4" s="5"/>
      <c r="IM4" s="5"/>
      <c r="IN4" s="5"/>
      <c r="IO4" s="101"/>
      <c r="IP4" s="4"/>
      <c r="IQ4" s="10"/>
      <c r="IR4" s="11"/>
      <c r="IS4" s="4"/>
      <c r="IT4" s="5"/>
      <c r="IU4" s="5"/>
      <c r="IV4" s="5"/>
    </row>
    <row collapsed="false" customFormat="true" customHeight="false" hidden="false" ht="12.8" outlineLevel="0" r="5" s="58">
      <c r="A5" s="9" t="s">
        <v>4</v>
      </c>
      <c r="B5" s="4"/>
      <c r="C5" s="13" t="s">
        <v>5</v>
      </c>
      <c r="D5" s="11"/>
      <c r="E5" s="4"/>
      <c r="F5" s="5"/>
      <c r="G5" s="5"/>
      <c r="H5" s="5"/>
      <c r="I5" s="101"/>
      <c r="J5" s="4"/>
      <c r="K5" s="10"/>
      <c r="L5" s="11"/>
      <c r="M5" s="4"/>
      <c r="N5" s="5"/>
      <c r="O5" s="5"/>
      <c r="P5" s="5"/>
      <c r="Q5" s="101"/>
      <c r="R5" s="4"/>
      <c r="S5" s="10"/>
      <c r="T5" s="11"/>
      <c r="U5" s="4"/>
      <c r="V5" s="5"/>
      <c r="W5" s="5"/>
      <c r="X5" s="5"/>
      <c r="Y5" s="101"/>
      <c r="Z5" s="4"/>
      <c r="AA5" s="10"/>
      <c r="AB5" s="11"/>
      <c r="AC5" s="4"/>
      <c r="AD5" s="5"/>
      <c r="AE5" s="5"/>
      <c r="AF5" s="5"/>
      <c r="AG5" s="101"/>
      <c r="AH5" s="4"/>
      <c r="AI5" s="10"/>
      <c r="AJ5" s="11"/>
      <c r="AK5" s="4"/>
      <c r="AL5" s="5"/>
      <c r="AM5" s="5"/>
      <c r="AN5" s="5"/>
      <c r="AO5" s="101"/>
      <c r="AP5" s="4"/>
      <c r="AQ5" s="10"/>
      <c r="AR5" s="11"/>
      <c r="AS5" s="4"/>
      <c r="AT5" s="5"/>
      <c r="AU5" s="5"/>
      <c r="AV5" s="5"/>
      <c r="AW5" s="101"/>
      <c r="AX5" s="4"/>
      <c r="AY5" s="10"/>
      <c r="AZ5" s="11"/>
      <c r="BA5" s="4"/>
      <c r="BB5" s="5"/>
      <c r="BC5" s="5"/>
      <c r="BD5" s="5"/>
      <c r="BE5" s="101"/>
      <c r="BF5" s="4"/>
      <c r="BG5" s="10"/>
      <c r="BH5" s="11"/>
      <c r="BI5" s="4"/>
      <c r="BJ5" s="5"/>
      <c r="BK5" s="5"/>
      <c r="BL5" s="5"/>
      <c r="BM5" s="101"/>
      <c r="BN5" s="4"/>
      <c r="BO5" s="10"/>
      <c r="BP5" s="11"/>
      <c r="BQ5" s="4"/>
      <c r="BR5" s="5"/>
      <c r="BS5" s="5"/>
      <c r="BT5" s="5"/>
      <c r="BU5" s="101"/>
      <c r="BV5" s="4"/>
      <c r="BW5" s="10"/>
      <c r="BX5" s="11"/>
      <c r="BY5" s="4"/>
      <c r="BZ5" s="5"/>
      <c r="CA5" s="5"/>
      <c r="CB5" s="5"/>
      <c r="CC5" s="101"/>
      <c r="CD5" s="4"/>
      <c r="CE5" s="10"/>
      <c r="CF5" s="11"/>
      <c r="CG5" s="4"/>
      <c r="CH5" s="5"/>
      <c r="CI5" s="5"/>
      <c r="CJ5" s="5"/>
      <c r="CK5" s="101"/>
      <c r="CL5" s="4"/>
      <c r="CM5" s="10"/>
      <c r="CN5" s="11"/>
      <c r="CO5" s="4"/>
      <c r="CP5" s="5"/>
      <c r="CQ5" s="5"/>
      <c r="CR5" s="5"/>
      <c r="CS5" s="101"/>
      <c r="CT5" s="4"/>
      <c r="CU5" s="10"/>
      <c r="CV5" s="11"/>
      <c r="CW5" s="4"/>
      <c r="CX5" s="5"/>
      <c r="CY5" s="5"/>
      <c r="CZ5" s="5"/>
      <c r="DA5" s="101"/>
      <c r="DB5" s="4"/>
      <c r="DC5" s="10"/>
      <c r="DD5" s="11"/>
      <c r="DE5" s="4"/>
      <c r="DF5" s="5"/>
      <c r="DG5" s="5"/>
      <c r="DH5" s="5"/>
      <c r="DI5" s="101"/>
      <c r="DJ5" s="4"/>
      <c r="DK5" s="10"/>
      <c r="DL5" s="11"/>
      <c r="DM5" s="4"/>
      <c r="DN5" s="5"/>
      <c r="DO5" s="5"/>
      <c r="DP5" s="5"/>
      <c r="DQ5" s="101"/>
      <c r="DR5" s="4"/>
      <c r="DS5" s="10"/>
      <c r="DT5" s="11"/>
      <c r="DU5" s="4"/>
      <c r="DV5" s="5"/>
      <c r="DW5" s="5"/>
      <c r="DX5" s="5"/>
      <c r="DY5" s="101"/>
      <c r="DZ5" s="4"/>
      <c r="EA5" s="10"/>
      <c r="EB5" s="11"/>
      <c r="EC5" s="4"/>
      <c r="ED5" s="5"/>
      <c r="EE5" s="5"/>
      <c r="EF5" s="5"/>
      <c r="EG5" s="101"/>
      <c r="EH5" s="4"/>
      <c r="EI5" s="10"/>
      <c r="EJ5" s="11"/>
      <c r="EK5" s="4"/>
      <c r="EL5" s="5"/>
      <c r="EM5" s="5"/>
      <c r="EN5" s="5"/>
      <c r="EO5" s="101"/>
      <c r="EP5" s="4"/>
      <c r="EQ5" s="10"/>
      <c r="ER5" s="11"/>
      <c r="ES5" s="4"/>
      <c r="ET5" s="5"/>
      <c r="EU5" s="5"/>
      <c r="EV5" s="5"/>
      <c r="EW5" s="101"/>
      <c r="EX5" s="4"/>
      <c r="EY5" s="10"/>
      <c r="EZ5" s="11"/>
      <c r="FA5" s="4"/>
      <c r="FB5" s="5"/>
      <c r="FC5" s="5"/>
      <c r="FD5" s="5"/>
      <c r="FE5" s="101"/>
      <c r="FF5" s="4"/>
      <c r="FG5" s="10"/>
      <c r="FH5" s="11"/>
      <c r="FI5" s="4"/>
      <c r="FJ5" s="5"/>
      <c r="FK5" s="5"/>
      <c r="FL5" s="5"/>
      <c r="FM5" s="101"/>
      <c r="FN5" s="4"/>
      <c r="FO5" s="10"/>
      <c r="FP5" s="11"/>
      <c r="FQ5" s="4"/>
      <c r="FR5" s="5"/>
      <c r="FS5" s="5"/>
      <c r="FT5" s="5"/>
      <c r="FU5" s="101"/>
      <c r="FV5" s="4"/>
      <c r="FW5" s="10"/>
      <c r="FX5" s="11"/>
      <c r="FY5" s="4"/>
      <c r="FZ5" s="5"/>
      <c r="GA5" s="5"/>
      <c r="GB5" s="5"/>
      <c r="GC5" s="101"/>
      <c r="GD5" s="4"/>
      <c r="GE5" s="10"/>
      <c r="GF5" s="11"/>
      <c r="GG5" s="4"/>
      <c r="GH5" s="5"/>
      <c r="GI5" s="5"/>
      <c r="GJ5" s="5"/>
      <c r="GK5" s="101"/>
      <c r="GL5" s="4"/>
      <c r="GM5" s="10"/>
      <c r="GN5" s="11"/>
      <c r="GO5" s="4"/>
      <c r="GP5" s="5"/>
      <c r="GQ5" s="5"/>
      <c r="GR5" s="5"/>
      <c r="GS5" s="101"/>
      <c r="GT5" s="4"/>
      <c r="GU5" s="10"/>
      <c r="GV5" s="11"/>
      <c r="GW5" s="4"/>
      <c r="GX5" s="5"/>
      <c r="GY5" s="5"/>
      <c r="GZ5" s="5"/>
      <c r="HA5" s="101"/>
      <c r="HB5" s="4"/>
      <c r="HC5" s="10"/>
      <c r="HD5" s="11"/>
      <c r="HE5" s="4"/>
      <c r="HF5" s="5"/>
      <c r="HG5" s="5"/>
      <c r="HH5" s="5"/>
      <c r="HI5" s="101"/>
      <c r="HJ5" s="4"/>
      <c r="HK5" s="10"/>
      <c r="HL5" s="11"/>
      <c r="HM5" s="4"/>
      <c r="HN5" s="5"/>
      <c r="HO5" s="5"/>
      <c r="HP5" s="5"/>
      <c r="HQ5" s="101"/>
      <c r="HR5" s="4"/>
      <c r="HS5" s="10"/>
      <c r="HT5" s="11"/>
      <c r="HU5" s="4"/>
      <c r="HV5" s="5"/>
      <c r="HW5" s="5"/>
      <c r="HX5" s="5"/>
      <c r="HY5" s="101"/>
      <c r="HZ5" s="4"/>
      <c r="IA5" s="10"/>
      <c r="IB5" s="11"/>
      <c r="IC5" s="4"/>
      <c r="ID5" s="5"/>
      <c r="IE5" s="5"/>
      <c r="IF5" s="5"/>
      <c r="IG5" s="101"/>
      <c r="IH5" s="4"/>
      <c r="II5" s="10"/>
      <c r="IJ5" s="11"/>
      <c r="IK5" s="4"/>
      <c r="IL5" s="5"/>
      <c r="IM5" s="5"/>
      <c r="IN5" s="5"/>
      <c r="IO5" s="101"/>
      <c r="IP5" s="4"/>
      <c r="IQ5" s="10"/>
      <c r="IR5" s="11"/>
      <c r="IS5" s="4"/>
      <c r="IT5" s="5"/>
      <c r="IU5" s="5"/>
      <c r="IV5" s="5"/>
    </row>
    <row collapsed="false" customFormat="true" customHeight="false" hidden="false" ht="12.8" outlineLevel="0" r="6" s="58">
      <c r="A6" s="14"/>
      <c r="B6" s="13"/>
      <c r="C6" s="15"/>
      <c r="D6" s="16"/>
      <c r="E6" s="4"/>
      <c r="F6" s="5"/>
      <c r="G6" s="5"/>
      <c r="H6" s="5"/>
      <c r="I6" s="101"/>
      <c r="J6" s="10"/>
      <c r="K6" s="4"/>
      <c r="L6" s="11"/>
      <c r="M6" s="4"/>
      <c r="N6" s="5"/>
      <c r="O6" s="5"/>
      <c r="P6" s="5"/>
      <c r="Q6" s="101"/>
      <c r="R6" s="10"/>
      <c r="S6" s="4"/>
      <c r="T6" s="11"/>
      <c r="U6" s="4"/>
      <c r="V6" s="5"/>
      <c r="W6" s="5"/>
      <c r="X6" s="5"/>
      <c r="Y6" s="101"/>
      <c r="Z6" s="10"/>
      <c r="AA6" s="4"/>
      <c r="AB6" s="11"/>
      <c r="AC6" s="4"/>
      <c r="AD6" s="5"/>
      <c r="AE6" s="5"/>
      <c r="AF6" s="5"/>
      <c r="AG6" s="101"/>
      <c r="AH6" s="10"/>
      <c r="AI6" s="4"/>
      <c r="AJ6" s="11"/>
      <c r="AK6" s="4"/>
      <c r="AL6" s="5"/>
      <c r="AM6" s="5"/>
      <c r="AN6" s="5"/>
      <c r="AO6" s="101"/>
      <c r="AP6" s="10"/>
      <c r="AQ6" s="4"/>
      <c r="AR6" s="11"/>
      <c r="AS6" s="4"/>
      <c r="AT6" s="5"/>
      <c r="AU6" s="5"/>
      <c r="AV6" s="5"/>
      <c r="AW6" s="101"/>
      <c r="AX6" s="10"/>
      <c r="AY6" s="4"/>
      <c r="AZ6" s="11"/>
      <c r="BA6" s="4"/>
      <c r="BB6" s="5"/>
      <c r="BC6" s="5"/>
      <c r="BD6" s="5"/>
      <c r="BE6" s="101"/>
      <c r="BF6" s="10"/>
      <c r="BG6" s="4"/>
      <c r="BH6" s="11"/>
      <c r="BI6" s="4"/>
      <c r="BJ6" s="5"/>
      <c r="BK6" s="5"/>
      <c r="BL6" s="5"/>
      <c r="BM6" s="101"/>
      <c r="BN6" s="10"/>
      <c r="BO6" s="4"/>
      <c r="BP6" s="11"/>
      <c r="BQ6" s="4"/>
      <c r="BR6" s="5"/>
      <c r="BS6" s="5"/>
      <c r="BT6" s="5"/>
      <c r="BU6" s="101"/>
      <c r="BV6" s="10"/>
      <c r="BW6" s="4"/>
      <c r="BX6" s="11"/>
      <c r="BY6" s="4"/>
      <c r="BZ6" s="5"/>
      <c r="CA6" s="5"/>
      <c r="CB6" s="5"/>
      <c r="CC6" s="101"/>
      <c r="CD6" s="10"/>
      <c r="CE6" s="4"/>
      <c r="CF6" s="11"/>
      <c r="CG6" s="4"/>
      <c r="CH6" s="5"/>
      <c r="CI6" s="5"/>
      <c r="CJ6" s="5"/>
      <c r="CK6" s="101"/>
      <c r="CL6" s="10"/>
      <c r="CM6" s="4"/>
      <c r="CN6" s="11"/>
      <c r="CO6" s="4"/>
      <c r="CP6" s="5"/>
      <c r="CQ6" s="5"/>
      <c r="CR6" s="5"/>
      <c r="CS6" s="101"/>
      <c r="CT6" s="10"/>
      <c r="CU6" s="4"/>
      <c r="CV6" s="11"/>
      <c r="CW6" s="4"/>
      <c r="CX6" s="5"/>
      <c r="CY6" s="5"/>
      <c r="CZ6" s="5"/>
      <c r="DA6" s="101"/>
      <c r="DB6" s="10"/>
      <c r="DC6" s="4"/>
      <c r="DD6" s="11"/>
      <c r="DE6" s="4"/>
      <c r="DF6" s="5"/>
      <c r="DG6" s="5"/>
      <c r="DH6" s="5"/>
      <c r="DI6" s="101"/>
      <c r="DJ6" s="10"/>
      <c r="DK6" s="4"/>
      <c r="DL6" s="11"/>
      <c r="DM6" s="4"/>
      <c r="DN6" s="5"/>
      <c r="DO6" s="5"/>
      <c r="DP6" s="5"/>
      <c r="DQ6" s="101"/>
      <c r="DR6" s="10"/>
      <c r="DS6" s="4"/>
      <c r="DT6" s="11"/>
      <c r="DU6" s="4"/>
      <c r="DV6" s="5"/>
      <c r="DW6" s="5"/>
      <c r="DX6" s="5"/>
      <c r="DY6" s="101"/>
      <c r="DZ6" s="10"/>
      <c r="EA6" s="4"/>
      <c r="EB6" s="11"/>
      <c r="EC6" s="4"/>
      <c r="ED6" s="5"/>
      <c r="EE6" s="5"/>
      <c r="EF6" s="5"/>
      <c r="EG6" s="101"/>
      <c r="EH6" s="10"/>
      <c r="EI6" s="4"/>
      <c r="EJ6" s="11"/>
      <c r="EK6" s="4"/>
      <c r="EL6" s="5"/>
      <c r="EM6" s="5"/>
      <c r="EN6" s="5"/>
      <c r="EO6" s="101"/>
      <c r="EP6" s="10"/>
      <c r="EQ6" s="4"/>
      <c r="ER6" s="11"/>
      <c r="ES6" s="4"/>
      <c r="ET6" s="5"/>
      <c r="EU6" s="5"/>
      <c r="EV6" s="5"/>
      <c r="EW6" s="101"/>
      <c r="EX6" s="10"/>
      <c r="EY6" s="4"/>
      <c r="EZ6" s="11"/>
      <c r="FA6" s="4"/>
      <c r="FB6" s="5"/>
      <c r="FC6" s="5"/>
      <c r="FD6" s="5"/>
      <c r="FE6" s="101"/>
      <c r="FF6" s="10"/>
      <c r="FG6" s="4"/>
      <c r="FH6" s="11"/>
      <c r="FI6" s="4"/>
      <c r="FJ6" s="5"/>
      <c r="FK6" s="5"/>
      <c r="FL6" s="5"/>
      <c r="FM6" s="101"/>
      <c r="FN6" s="10"/>
      <c r="FO6" s="4"/>
      <c r="FP6" s="11"/>
      <c r="FQ6" s="4"/>
      <c r="FR6" s="5"/>
      <c r="FS6" s="5"/>
      <c r="FT6" s="5"/>
      <c r="FU6" s="101"/>
      <c r="FV6" s="10"/>
      <c r="FW6" s="4"/>
      <c r="FX6" s="11"/>
      <c r="FY6" s="4"/>
      <c r="FZ6" s="5"/>
      <c r="GA6" s="5"/>
      <c r="GB6" s="5"/>
      <c r="GC6" s="101"/>
      <c r="GD6" s="10"/>
      <c r="GE6" s="4"/>
      <c r="GF6" s="11"/>
      <c r="GG6" s="4"/>
      <c r="GH6" s="5"/>
      <c r="GI6" s="5"/>
      <c r="GJ6" s="5"/>
      <c r="GK6" s="101"/>
      <c r="GL6" s="10"/>
      <c r="GM6" s="4"/>
      <c r="GN6" s="11"/>
      <c r="GO6" s="4"/>
      <c r="GP6" s="5"/>
      <c r="GQ6" s="5"/>
      <c r="GR6" s="5"/>
      <c r="GS6" s="101"/>
      <c r="GT6" s="10"/>
      <c r="GU6" s="4"/>
      <c r="GV6" s="11"/>
      <c r="GW6" s="4"/>
      <c r="GX6" s="5"/>
      <c r="GY6" s="5"/>
      <c r="GZ6" s="5"/>
      <c r="HA6" s="101"/>
      <c r="HB6" s="10"/>
      <c r="HC6" s="4"/>
      <c r="HD6" s="11"/>
      <c r="HE6" s="4"/>
      <c r="HF6" s="5"/>
      <c r="HG6" s="5"/>
      <c r="HH6" s="5"/>
      <c r="HI6" s="101"/>
      <c r="HJ6" s="10"/>
      <c r="HK6" s="4"/>
      <c r="HL6" s="11"/>
      <c r="HM6" s="4"/>
      <c r="HN6" s="5"/>
      <c r="HO6" s="5"/>
      <c r="HP6" s="5"/>
      <c r="HQ6" s="101"/>
      <c r="HR6" s="10"/>
      <c r="HS6" s="4"/>
      <c r="HT6" s="11"/>
      <c r="HU6" s="4"/>
      <c r="HV6" s="5"/>
      <c r="HW6" s="5"/>
      <c r="HX6" s="5"/>
      <c r="HY6" s="101"/>
      <c r="HZ6" s="10"/>
      <c r="IA6" s="4"/>
      <c r="IB6" s="11"/>
      <c r="IC6" s="4"/>
      <c r="ID6" s="5"/>
      <c r="IE6" s="5"/>
      <c r="IF6" s="5"/>
      <c r="IG6" s="101"/>
      <c r="IH6" s="10"/>
      <c r="II6" s="4"/>
      <c r="IJ6" s="11"/>
      <c r="IK6" s="4"/>
      <c r="IL6" s="5"/>
      <c r="IM6" s="5"/>
      <c r="IN6" s="5"/>
      <c r="IO6" s="101"/>
      <c r="IP6" s="10"/>
      <c r="IQ6" s="4"/>
      <c r="IR6" s="11"/>
      <c r="IS6" s="4"/>
      <c r="IT6" s="5"/>
      <c r="IU6" s="5"/>
      <c r="IV6" s="5"/>
    </row>
    <row collapsed="false" customFormat="true" customHeight="false" hidden="false" ht="12.8" outlineLevel="0" r="7" s="58">
      <c r="A7" s="17" t="s">
        <v>6</v>
      </c>
      <c r="B7" s="15"/>
      <c r="C7" s="15"/>
      <c r="D7" s="11"/>
      <c r="E7" s="18"/>
      <c r="F7" s="5"/>
      <c r="G7" s="5"/>
      <c r="H7" s="5"/>
      <c r="I7" s="102"/>
      <c r="J7" s="4"/>
      <c r="K7" s="4"/>
      <c r="L7" s="11"/>
      <c r="M7" s="18"/>
      <c r="N7" s="5"/>
      <c r="O7" s="5"/>
      <c r="P7" s="5"/>
      <c r="Q7" s="102"/>
      <c r="R7" s="4"/>
      <c r="S7" s="4"/>
      <c r="T7" s="11"/>
      <c r="U7" s="18"/>
      <c r="V7" s="5"/>
      <c r="W7" s="5"/>
      <c r="X7" s="5"/>
      <c r="Y7" s="102"/>
      <c r="Z7" s="4"/>
      <c r="AA7" s="4"/>
      <c r="AB7" s="11"/>
      <c r="AC7" s="18"/>
      <c r="AD7" s="5"/>
      <c r="AE7" s="5"/>
      <c r="AF7" s="5"/>
      <c r="AG7" s="102"/>
      <c r="AH7" s="4"/>
      <c r="AI7" s="4"/>
      <c r="AJ7" s="11"/>
      <c r="AK7" s="18"/>
      <c r="AL7" s="5"/>
      <c r="AM7" s="5"/>
      <c r="AN7" s="5"/>
      <c r="AO7" s="102"/>
      <c r="AP7" s="4"/>
      <c r="AQ7" s="4"/>
      <c r="AR7" s="11"/>
      <c r="AS7" s="18"/>
      <c r="AT7" s="5"/>
      <c r="AU7" s="5"/>
      <c r="AV7" s="5"/>
      <c r="AW7" s="102"/>
      <c r="AX7" s="4"/>
      <c r="AY7" s="4"/>
      <c r="AZ7" s="11"/>
      <c r="BA7" s="18"/>
      <c r="BB7" s="5"/>
      <c r="BC7" s="5"/>
      <c r="BD7" s="5"/>
      <c r="BE7" s="102"/>
      <c r="BF7" s="4"/>
      <c r="BG7" s="4"/>
      <c r="BH7" s="11"/>
      <c r="BI7" s="18"/>
      <c r="BJ7" s="5"/>
      <c r="BK7" s="5"/>
      <c r="BL7" s="5"/>
      <c r="BM7" s="102"/>
      <c r="BN7" s="4"/>
      <c r="BO7" s="4"/>
      <c r="BP7" s="11"/>
      <c r="BQ7" s="18"/>
      <c r="BR7" s="5"/>
      <c r="BS7" s="5"/>
      <c r="BT7" s="5"/>
      <c r="BU7" s="102"/>
      <c r="BV7" s="4"/>
      <c r="BW7" s="4"/>
      <c r="BX7" s="11"/>
      <c r="BY7" s="18"/>
      <c r="BZ7" s="5"/>
      <c r="CA7" s="5"/>
      <c r="CB7" s="5"/>
      <c r="CC7" s="102"/>
      <c r="CD7" s="4"/>
      <c r="CE7" s="4"/>
      <c r="CF7" s="11"/>
      <c r="CG7" s="18"/>
      <c r="CH7" s="5"/>
      <c r="CI7" s="5"/>
      <c r="CJ7" s="5"/>
      <c r="CK7" s="102"/>
      <c r="CL7" s="4"/>
      <c r="CM7" s="4"/>
      <c r="CN7" s="11"/>
      <c r="CO7" s="18"/>
      <c r="CP7" s="5"/>
      <c r="CQ7" s="5"/>
      <c r="CR7" s="5"/>
      <c r="CS7" s="102"/>
      <c r="CT7" s="4"/>
      <c r="CU7" s="4"/>
      <c r="CV7" s="11"/>
      <c r="CW7" s="18"/>
      <c r="CX7" s="5"/>
      <c r="CY7" s="5"/>
      <c r="CZ7" s="5"/>
      <c r="DA7" s="102"/>
      <c r="DB7" s="4"/>
      <c r="DC7" s="4"/>
      <c r="DD7" s="11"/>
      <c r="DE7" s="18"/>
      <c r="DF7" s="5"/>
      <c r="DG7" s="5"/>
      <c r="DH7" s="5"/>
      <c r="DI7" s="102"/>
      <c r="DJ7" s="4"/>
      <c r="DK7" s="4"/>
      <c r="DL7" s="11"/>
      <c r="DM7" s="18"/>
      <c r="DN7" s="5"/>
      <c r="DO7" s="5"/>
      <c r="DP7" s="5"/>
      <c r="DQ7" s="102"/>
      <c r="DR7" s="4"/>
      <c r="DS7" s="4"/>
      <c r="DT7" s="11"/>
      <c r="DU7" s="18"/>
      <c r="DV7" s="5"/>
      <c r="DW7" s="5"/>
      <c r="DX7" s="5"/>
      <c r="DY7" s="102"/>
      <c r="DZ7" s="4"/>
      <c r="EA7" s="4"/>
      <c r="EB7" s="11"/>
      <c r="EC7" s="18"/>
      <c r="ED7" s="5"/>
      <c r="EE7" s="5"/>
      <c r="EF7" s="5"/>
      <c r="EG7" s="102"/>
      <c r="EH7" s="4"/>
      <c r="EI7" s="4"/>
      <c r="EJ7" s="11"/>
      <c r="EK7" s="18"/>
      <c r="EL7" s="5"/>
      <c r="EM7" s="5"/>
      <c r="EN7" s="5"/>
      <c r="EO7" s="102"/>
      <c r="EP7" s="4"/>
      <c r="EQ7" s="4"/>
      <c r="ER7" s="11"/>
      <c r="ES7" s="18"/>
      <c r="ET7" s="5"/>
      <c r="EU7" s="5"/>
      <c r="EV7" s="5"/>
      <c r="EW7" s="102"/>
      <c r="EX7" s="4"/>
      <c r="EY7" s="4"/>
      <c r="EZ7" s="11"/>
      <c r="FA7" s="18"/>
      <c r="FB7" s="5"/>
      <c r="FC7" s="5"/>
      <c r="FD7" s="5"/>
      <c r="FE7" s="102"/>
      <c r="FF7" s="4"/>
      <c r="FG7" s="4"/>
      <c r="FH7" s="11"/>
      <c r="FI7" s="18"/>
      <c r="FJ7" s="5"/>
      <c r="FK7" s="5"/>
      <c r="FL7" s="5"/>
      <c r="FM7" s="102"/>
      <c r="FN7" s="4"/>
      <c r="FO7" s="4"/>
      <c r="FP7" s="11"/>
      <c r="FQ7" s="18"/>
      <c r="FR7" s="5"/>
      <c r="FS7" s="5"/>
      <c r="FT7" s="5"/>
      <c r="FU7" s="102"/>
      <c r="FV7" s="4"/>
      <c r="FW7" s="4"/>
      <c r="FX7" s="11"/>
      <c r="FY7" s="18"/>
      <c r="FZ7" s="5"/>
      <c r="GA7" s="5"/>
      <c r="GB7" s="5"/>
      <c r="GC7" s="102"/>
      <c r="GD7" s="4"/>
      <c r="GE7" s="4"/>
      <c r="GF7" s="11"/>
      <c r="GG7" s="18"/>
      <c r="GH7" s="5"/>
      <c r="GI7" s="5"/>
      <c r="GJ7" s="5"/>
      <c r="GK7" s="102"/>
      <c r="GL7" s="4"/>
      <c r="GM7" s="4"/>
      <c r="GN7" s="11"/>
      <c r="GO7" s="18"/>
      <c r="GP7" s="5"/>
      <c r="GQ7" s="5"/>
      <c r="GR7" s="5"/>
      <c r="GS7" s="102"/>
      <c r="GT7" s="4"/>
      <c r="GU7" s="4"/>
      <c r="GV7" s="11"/>
      <c r="GW7" s="18"/>
      <c r="GX7" s="5"/>
      <c r="GY7" s="5"/>
      <c r="GZ7" s="5"/>
      <c r="HA7" s="102"/>
      <c r="HB7" s="4"/>
      <c r="HC7" s="4"/>
      <c r="HD7" s="11"/>
      <c r="HE7" s="18"/>
      <c r="HF7" s="5"/>
      <c r="HG7" s="5"/>
      <c r="HH7" s="5"/>
      <c r="HI7" s="102"/>
      <c r="HJ7" s="4"/>
      <c r="HK7" s="4"/>
      <c r="HL7" s="11"/>
      <c r="HM7" s="18"/>
      <c r="HN7" s="5"/>
      <c r="HO7" s="5"/>
      <c r="HP7" s="5"/>
      <c r="HQ7" s="102"/>
      <c r="HR7" s="4"/>
      <c r="HS7" s="4"/>
      <c r="HT7" s="11"/>
      <c r="HU7" s="18"/>
      <c r="HV7" s="5"/>
      <c r="HW7" s="5"/>
      <c r="HX7" s="5"/>
      <c r="HY7" s="102"/>
      <c r="HZ7" s="4"/>
      <c r="IA7" s="4"/>
      <c r="IB7" s="11"/>
      <c r="IC7" s="18"/>
      <c r="ID7" s="5"/>
      <c r="IE7" s="5"/>
      <c r="IF7" s="5"/>
      <c r="IG7" s="102"/>
      <c r="IH7" s="4"/>
      <c r="II7" s="4"/>
      <c r="IJ7" s="11"/>
      <c r="IK7" s="18"/>
      <c r="IL7" s="5"/>
      <c r="IM7" s="5"/>
      <c r="IN7" s="5"/>
      <c r="IO7" s="102"/>
      <c r="IP7" s="4"/>
      <c r="IQ7" s="4"/>
      <c r="IR7" s="11"/>
      <c r="IS7" s="18"/>
      <c r="IT7" s="5"/>
      <c r="IU7" s="5"/>
      <c r="IV7" s="5"/>
    </row>
    <row collapsed="false" customFormat="true" customHeight="false" hidden="false" ht="12.8" outlineLevel="0" r="8" s="58">
      <c r="A8" s="19" t="s">
        <v>9</v>
      </c>
      <c r="B8" s="103"/>
      <c r="C8" s="103"/>
      <c r="D8" s="11"/>
      <c r="E8" s="18"/>
      <c r="F8" s="5"/>
      <c r="G8" s="5"/>
      <c r="H8" s="5"/>
      <c r="I8" s="11"/>
      <c r="J8" s="4"/>
      <c r="K8" s="4"/>
      <c r="L8" s="11"/>
      <c r="M8" s="18"/>
      <c r="N8" s="5"/>
      <c r="O8" s="5"/>
      <c r="P8" s="5"/>
      <c r="Q8" s="11"/>
      <c r="R8" s="4"/>
      <c r="S8" s="4"/>
      <c r="T8" s="11"/>
      <c r="U8" s="18"/>
      <c r="V8" s="5"/>
      <c r="W8" s="5"/>
      <c r="X8" s="5"/>
      <c r="Y8" s="11"/>
      <c r="Z8" s="4"/>
      <c r="AA8" s="4"/>
      <c r="AB8" s="11"/>
      <c r="AC8" s="18"/>
      <c r="AD8" s="5"/>
      <c r="AE8" s="5"/>
      <c r="AF8" s="5"/>
      <c r="AG8" s="11"/>
      <c r="AH8" s="4"/>
      <c r="AI8" s="4"/>
      <c r="AJ8" s="11"/>
      <c r="AK8" s="18"/>
      <c r="AL8" s="5"/>
      <c r="AM8" s="5"/>
      <c r="AN8" s="5"/>
      <c r="AO8" s="11"/>
      <c r="AP8" s="4"/>
      <c r="AQ8" s="4"/>
      <c r="AR8" s="11"/>
      <c r="AS8" s="18"/>
      <c r="AT8" s="5"/>
      <c r="AU8" s="5"/>
      <c r="AV8" s="5"/>
      <c r="AW8" s="11"/>
      <c r="AX8" s="4"/>
      <c r="AY8" s="4"/>
      <c r="AZ8" s="11"/>
      <c r="BA8" s="18"/>
      <c r="BB8" s="5"/>
      <c r="BC8" s="5"/>
      <c r="BD8" s="5"/>
      <c r="BE8" s="11"/>
      <c r="BF8" s="4"/>
      <c r="BG8" s="4"/>
      <c r="BH8" s="11"/>
      <c r="BI8" s="18"/>
      <c r="BJ8" s="5"/>
      <c r="BK8" s="5"/>
      <c r="BL8" s="5"/>
      <c r="BM8" s="11"/>
      <c r="BN8" s="4"/>
      <c r="BO8" s="4"/>
      <c r="BP8" s="11"/>
      <c r="BQ8" s="18"/>
      <c r="BR8" s="5"/>
      <c r="BS8" s="5"/>
      <c r="BT8" s="5"/>
      <c r="BU8" s="11"/>
      <c r="BV8" s="4"/>
      <c r="BW8" s="4"/>
      <c r="BX8" s="11"/>
      <c r="BY8" s="18"/>
      <c r="BZ8" s="5"/>
      <c r="CA8" s="5"/>
      <c r="CB8" s="5"/>
      <c r="CC8" s="11"/>
      <c r="CD8" s="4"/>
      <c r="CE8" s="4"/>
      <c r="CF8" s="11"/>
      <c r="CG8" s="18"/>
      <c r="CH8" s="5"/>
      <c r="CI8" s="5"/>
      <c r="CJ8" s="5"/>
      <c r="CK8" s="11"/>
      <c r="CL8" s="4"/>
      <c r="CM8" s="4"/>
      <c r="CN8" s="11"/>
      <c r="CO8" s="18"/>
      <c r="CP8" s="5"/>
      <c r="CQ8" s="5"/>
      <c r="CR8" s="5"/>
      <c r="CS8" s="11"/>
      <c r="CT8" s="4"/>
      <c r="CU8" s="4"/>
      <c r="CV8" s="11"/>
      <c r="CW8" s="18"/>
      <c r="CX8" s="5"/>
      <c r="CY8" s="5"/>
      <c r="CZ8" s="5"/>
      <c r="DA8" s="11"/>
      <c r="DB8" s="4"/>
      <c r="DC8" s="4"/>
      <c r="DD8" s="11"/>
      <c r="DE8" s="18"/>
      <c r="DF8" s="5"/>
      <c r="DG8" s="5"/>
      <c r="DH8" s="5"/>
      <c r="DI8" s="11"/>
      <c r="DJ8" s="4"/>
      <c r="DK8" s="4"/>
      <c r="DL8" s="11"/>
      <c r="DM8" s="18"/>
      <c r="DN8" s="5"/>
      <c r="DO8" s="5"/>
      <c r="DP8" s="5"/>
      <c r="DQ8" s="11"/>
      <c r="DR8" s="4"/>
      <c r="DS8" s="4"/>
      <c r="DT8" s="11"/>
      <c r="DU8" s="18"/>
      <c r="DV8" s="5"/>
      <c r="DW8" s="5"/>
      <c r="DX8" s="5"/>
      <c r="DY8" s="11"/>
      <c r="DZ8" s="4"/>
      <c r="EA8" s="4"/>
      <c r="EB8" s="11"/>
      <c r="EC8" s="18"/>
      <c r="ED8" s="5"/>
      <c r="EE8" s="5"/>
      <c r="EF8" s="5"/>
      <c r="EG8" s="11"/>
      <c r="EH8" s="4"/>
      <c r="EI8" s="4"/>
      <c r="EJ8" s="11"/>
      <c r="EK8" s="18"/>
      <c r="EL8" s="5"/>
      <c r="EM8" s="5"/>
      <c r="EN8" s="5"/>
      <c r="EO8" s="11"/>
      <c r="EP8" s="4"/>
      <c r="EQ8" s="4"/>
      <c r="ER8" s="11"/>
      <c r="ES8" s="18"/>
      <c r="ET8" s="5"/>
      <c r="EU8" s="5"/>
      <c r="EV8" s="5"/>
      <c r="EW8" s="11"/>
      <c r="EX8" s="4"/>
      <c r="EY8" s="4"/>
      <c r="EZ8" s="11"/>
      <c r="FA8" s="18"/>
      <c r="FB8" s="5"/>
      <c r="FC8" s="5"/>
      <c r="FD8" s="5"/>
      <c r="FE8" s="11"/>
      <c r="FF8" s="4"/>
      <c r="FG8" s="4"/>
      <c r="FH8" s="11"/>
      <c r="FI8" s="18"/>
      <c r="FJ8" s="5"/>
      <c r="FK8" s="5"/>
      <c r="FL8" s="5"/>
      <c r="FM8" s="11"/>
      <c r="FN8" s="4"/>
      <c r="FO8" s="4"/>
      <c r="FP8" s="11"/>
      <c r="FQ8" s="18"/>
      <c r="FR8" s="5"/>
      <c r="FS8" s="5"/>
      <c r="FT8" s="5"/>
      <c r="FU8" s="11"/>
      <c r="FV8" s="4"/>
      <c r="FW8" s="4"/>
      <c r="FX8" s="11"/>
      <c r="FY8" s="18"/>
      <c r="FZ8" s="5"/>
      <c r="GA8" s="5"/>
      <c r="GB8" s="5"/>
      <c r="GC8" s="11"/>
      <c r="GD8" s="4"/>
      <c r="GE8" s="4"/>
      <c r="GF8" s="11"/>
      <c r="GG8" s="18"/>
      <c r="GH8" s="5"/>
      <c r="GI8" s="5"/>
      <c r="GJ8" s="5"/>
      <c r="GK8" s="11"/>
      <c r="GL8" s="4"/>
      <c r="GM8" s="4"/>
      <c r="GN8" s="11"/>
      <c r="GO8" s="18"/>
      <c r="GP8" s="5"/>
      <c r="GQ8" s="5"/>
      <c r="GR8" s="5"/>
      <c r="GS8" s="11"/>
      <c r="GT8" s="4"/>
      <c r="GU8" s="4"/>
      <c r="GV8" s="11"/>
      <c r="GW8" s="18"/>
      <c r="GX8" s="5"/>
      <c r="GY8" s="5"/>
      <c r="GZ8" s="5"/>
      <c r="HA8" s="11"/>
      <c r="HB8" s="4"/>
      <c r="HC8" s="4"/>
      <c r="HD8" s="11"/>
      <c r="HE8" s="18"/>
      <c r="HF8" s="5"/>
      <c r="HG8" s="5"/>
      <c r="HH8" s="5"/>
      <c r="HI8" s="11"/>
      <c r="HJ8" s="4"/>
      <c r="HK8" s="4"/>
      <c r="HL8" s="11"/>
      <c r="HM8" s="18"/>
      <c r="HN8" s="5"/>
      <c r="HO8" s="5"/>
      <c r="HP8" s="5"/>
      <c r="HQ8" s="11"/>
      <c r="HR8" s="4"/>
      <c r="HS8" s="4"/>
      <c r="HT8" s="11"/>
      <c r="HU8" s="18"/>
      <c r="HV8" s="5"/>
      <c r="HW8" s="5"/>
      <c r="HX8" s="5"/>
      <c r="HY8" s="11"/>
      <c r="HZ8" s="4"/>
      <c r="IA8" s="4"/>
      <c r="IB8" s="11"/>
      <c r="IC8" s="18"/>
      <c r="ID8" s="5"/>
      <c r="IE8" s="5"/>
      <c r="IF8" s="5"/>
      <c r="IG8" s="11"/>
      <c r="IH8" s="4"/>
      <c r="II8" s="4"/>
      <c r="IJ8" s="11"/>
      <c r="IK8" s="18"/>
      <c r="IL8" s="5"/>
      <c r="IM8" s="5"/>
      <c r="IN8" s="5"/>
      <c r="IO8" s="11"/>
      <c r="IP8" s="4"/>
      <c r="IQ8" s="4"/>
      <c r="IR8" s="11"/>
      <c r="IS8" s="18"/>
      <c r="IT8" s="5"/>
      <c r="IU8" s="5"/>
      <c r="IV8" s="5"/>
    </row>
    <row collapsed="false" customFormat="true" customHeight="false" hidden="false" ht="12.8" outlineLevel="0" r="9" s="58">
      <c r="A9" s="17"/>
      <c r="B9" s="22"/>
      <c r="C9" s="22"/>
      <c r="D9" s="11"/>
      <c r="E9" s="4"/>
      <c r="F9" s="5"/>
      <c r="G9" s="5"/>
      <c r="H9" s="5"/>
      <c r="I9" s="102"/>
      <c r="J9" s="104"/>
      <c r="K9" s="104"/>
      <c r="L9" s="11"/>
      <c r="M9" s="4"/>
      <c r="N9" s="5"/>
      <c r="O9" s="5"/>
      <c r="P9" s="5"/>
      <c r="Q9" s="102"/>
      <c r="R9" s="104"/>
      <c r="S9" s="104"/>
      <c r="T9" s="11"/>
      <c r="U9" s="4"/>
      <c r="V9" s="5"/>
      <c r="W9" s="5"/>
      <c r="X9" s="5"/>
      <c r="Y9" s="102"/>
      <c r="Z9" s="104"/>
      <c r="AA9" s="104"/>
      <c r="AB9" s="11"/>
      <c r="AC9" s="4"/>
      <c r="AD9" s="5"/>
      <c r="AE9" s="5"/>
      <c r="AF9" s="5"/>
      <c r="AG9" s="102"/>
      <c r="AH9" s="104"/>
      <c r="AI9" s="104"/>
      <c r="AJ9" s="11"/>
      <c r="AK9" s="4"/>
      <c r="AL9" s="5"/>
      <c r="AM9" s="5"/>
      <c r="AN9" s="5"/>
      <c r="AO9" s="102"/>
      <c r="AP9" s="104"/>
      <c r="AQ9" s="104"/>
      <c r="AR9" s="11"/>
      <c r="AS9" s="4"/>
      <c r="AT9" s="5"/>
      <c r="AU9" s="5"/>
      <c r="AV9" s="5"/>
      <c r="AW9" s="102"/>
      <c r="AX9" s="104"/>
      <c r="AY9" s="104"/>
      <c r="AZ9" s="11"/>
      <c r="BA9" s="4"/>
      <c r="BB9" s="5"/>
      <c r="BC9" s="5"/>
      <c r="BD9" s="5"/>
      <c r="BE9" s="102"/>
      <c r="BF9" s="104"/>
      <c r="BG9" s="104"/>
      <c r="BH9" s="11"/>
      <c r="BI9" s="4"/>
      <c r="BJ9" s="5"/>
      <c r="BK9" s="5"/>
      <c r="BL9" s="5"/>
      <c r="BM9" s="102"/>
      <c r="BN9" s="104"/>
      <c r="BO9" s="104"/>
      <c r="BP9" s="11"/>
      <c r="BQ9" s="4"/>
      <c r="BR9" s="5"/>
      <c r="BS9" s="5"/>
      <c r="BT9" s="5"/>
      <c r="BU9" s="102"/>
      <c r="BV9" s="104"/>
      <c r="BW9" s="104"/>
      <c r="BX9" s="11"/>
      <c r="BY9" s="4"/>
      <c r="BZ9" s="5"/>
      <c r="CA9" s="5"/>
      <c r="CB9" s="5"/>
      <c r="CC9" s="102"/>
      <c r="CD9" s="104"/>
      <c r="CE9" s="104"/>
      <c r="CF9" s="11"/>
      <c r="CG9" s="4"/>
      <c r="CH9" s="5"/>
      <c r="CI9" s="5"/>
      <c r="CJ9" s="5"/>
      <c r="CK9" s="102"/>
      <c r="CL9" s="104"/>
      <c r="CM9" s="104"/>
      <c r="CN9" s="11"/>
      <c r="CO9" s="4"/>
      <c r="CP9" s="5"/>
      <c r="CQ9" s="5"/>
      <c r="CR9" s="5"/>
      <c r="CS9" s="102"/>
      <c r="CT9" s="104"/>
      <c r="CU9" s="104"/>
      <c r="CV9" s="11"/>
      <c r="CW9" s="4"/>
      <c r="CX9" s="5"/>
      <c r="CY9" s="5"/>
      <c r="CZ9" s="5"/>
      <c r="DA9" s="102"/>
      <c r="DB9" s="104"/>
      <c r="DC9" s="104"/>
      <c r="DD9" s="11"/>
      <c r="DE9" s="4"/>
      <c r="DF9" s="5"/>
      <c r="DG9" s="5"/>
      <c r="DH9" s="5"/>
      <c r="DI9" s="102"/>
      <c r="DJ9" s="104"/>
      <c r="DK9" s="104"/>
      <c r="DL9" s="11"/>
      <c r="DM9" s="4"/>
      <c r="DN9" s="5"/>
      <c r="DO9" s="5"/>
      <c r="DP9" s="5"/>
      <c r="DQ9" s="102"/>
      <c r="DR9" s="104"/>
      <c r="DS9" s="104"/>
      <c r="DT9" s="11"/>
      <c r="DU9" s="4"/>
      <c r="DV9" s="5"/>
      <c r="DW9" s="5"/>
      <c r="DX9" s="5"/>
      <c r="DY9" s="102"/>
      <c r="DZ9" s="104"/>
      <c r="EA9" s="104"/>
      <c r="EB9" s="11"/>
      <c r="EC9" s="4"/>
      <c r="ED9" s="5"/>
      <c r="EE9" s="5"/>
      <c r="EF9" s="5"/>
      <c r="EG9" s="102"/>
      <c r="EH9" s="104"/>
      <c r="EI9" s="104"/>
      <c r="EJ9" s="11"/>
      <c r="EK9" s="4"/>
      <c r="EL9" s="5"/>
      <c r="EM9" s="5"/>
      <c r="EN9" s="5"/>
      <c r="EO9" s="102"/>
      <c r="EP9" s="104"/>
      <c r="EQ9" s="104"/>
      <c r="ER9" s="11"/>
      <c r="ES9" s="4"/>
      <c r="ET9" s="5"/>
      <c r="EU9" s="5"/>
      <c r="EV9" s="5"/>
      <c r="EW9" s="102"/>
      <c r="EX9" s="104"/>
      <c r="EY9" s="104"/>
      <c r="EZ9" s="11"/>
      <c r="FA9" s="4"/>
      <c r="FB9" s="5"/>
      <c r="FC9" s="5"/>
      <c r="FD9" s="5"/>
      <c r="FE9" s="102"/>
      <c r="FF9" s="104"/>
      <c r="FG9" s="104"/>
      <c r="FH9" s="11"/>
      <c r="FI9" s="4"/>
      <c r="FJ9" s="5"/>
      <c r="FK9" s="5"/>
      <c r="FL9" s="5"/>
      <c r="FM9" s="102"/>
      <c r="FN9" s="104"/>
      <c r="FO9" s="104"/>
      <c r="FP9" s="11"/>
      <c r="FQ9" s="4"/>
      <c r="FR9" s="5"/>
      <c r="FS9" s="5"/>
      <c r="FT9" s="5"/>
      <c r="FU9" s="102"/>
      <c r="FV9" s="104"/>
      <c r="FW9" s="104"/>
      <c r="FX9" s="11"/>
      <c r="FY9" s="4"/>
      <c r="FZ9" s="5"/>
      <c r="GA9" s="5"/>
      <c r="GB9" s="5"/>
      <c r="GC9" s="102"/>
      <c r="GD9" s="104"/>
      <c r="GE9" s="104"/>
      <c r="GF9" s="11"/>
      <c r="GG9" s="4"/>
      <c r="GH9" s="5"/>
      <c r="GI9" s="5"/>
      <c r="GJ9" s="5"/>
      <c r="GK9" s="102"/>
      <c r="GL9" s="104"/>
      <c r="GM9" s="104"/>
      <c r="GN9" s="11"/>
      <c r="GO9" s="4"/>
      <c r="GP9" s="5"/>
      <c r="GQ9" s="5"/>
      <c r="GR9" s="5"/>
      <c r="GS9" s="102"/>
      <c r="GT9" s="104"/>
      <c r="GU9" s="104"/>
      <c r="GV9" s="11"/>
      <c r="GW9" s="4"/>
      <c r="GX9" s="5"/>
      <c r="GY9" s="5"/>
      <c r="GZ9" s="5"/>
      <c r="HA9" s="102"/>
      <c r="HB9" s="104"/>
      <c r="HC9" s="104"/>
      <c r="HD9" s="11"/>
      <c r="HE9" s="4"/>
      <c r="HF9" s="5"/>
      <c r="HG9" s="5"/>
      <c r="HH9" s="5"/>
      <c r="HI9" s="102"/>
      <c r="HJ9" s="104"/>
      <c r="HK9" s="104"/>
      <c r="HL9" s="11"/>
      <c r="HM9" s="4"/>
      <c r="HN9" s="5"/>
      <c r="HO9" s="5"/>
      <c r="HP9" s="5"/>
      <c r="HQ9" s="102"/>
      <c r="HR9" s="104"/>
      <c r="HS9" s="104"/>
      <c r="HT9" s="11"/>
      <c r="HU9" s="4"/>
      <c r="HV9" s="5"/>
      <c r="HW9" s="5"/>
      <c r="HX9" s="5"/>
      <c r="HY9" s="102"/>
      <c r="HZ9" s="104"/>
      <c r="IA9" s="104"/>
      <c r="IB9" s="11"/>
      <c r="IC9" s="4"/>
      <c r="ID9" s="5"/>
      <c r="IE9" s="5"/>
      <c r="IF9" s="5"/>
      <c r="IG9" s="102"/>
      <c r="IH9" s="104"/>
      <c r="II9" s="104"/>
      <c r="IJ9" s="11"/>
      <c r="IK9" s="4"/>
      <c r="IL9" s="5"/>
      <c r="IM9" s="5"/>
      <c r="IN9" s="5"/>
      <c r="IO9" s="102"/>
      <c r="IP9" s="104"/>
      <c r="IQ9" s="104"/>
      <c r="IR9" s="11"/>
      <c r="IS9" s="4"/>
      <c r="IT9" s="5"/>
      <c r="IU9" s="5"/>
      <c r="IV9" s="5"/>
    </row>
    <row collapsed="false" customFormat="true" customHeight="false" hidden="false" ht="12.8" outlineLevel="0" r="10" s="58">
      <c r="A10" s="19"/>
      <c r="B10" s="4"/>
      <c r="C10" s="4"/>
      <c r="D10" s="11"/>
      <c r="E10" s="4"/>
      <c r="F10" s="5"/>
      <c r="G10" s="5"/>
      <c r="H10" s="5"/>
      <c r="I10" s="11"/>
      <c r="J10" s="4"/>
      <c r="K10" s="4"/>
      <c r="L10" s="11"/>
      <c r="M10" s="4"/>
      <c r="N10" s="5"/>
      <c r="O10" s="5"/>
      <c r="P10" s="5"/>
      <c r="Q10" s="11"/>
      <c r="R10" s="4"/>
      <c r="S10" s="4"/>
      <c r="T10" s="11"/>
      <c r="U10" s="4"/>
      <c r="V10" s="5"/>
      <c r="W10" s="5"/>
      <c r="X10" s="5"/>
      <c r="Y10" s="11"/>
      <c r="Z10" s="4"/>
      <c r="AA10" s="4"/>
      <c r="AB10" s="11"/>
      <c r="AC10" s="4"/>
      <c r="AD10" s="5"/>
      <c r="AE10" s="5"/>
      <c r="AF10" s="5"/>
      <c r="AG10" s="11"/>
      <c r="AH10" s="4"/>
      <c r="AI10" s="4"/>
      <c r="AJ10" s="11"/>
      <c r="AK10" s="4"/>
      <c r="AL10" s="5"/>
      <c r="AM10" s="5"/>
      <c r="AN10" s="5"/>
      <c r="AO10" s="11"/>
      <c r="AP10" s="4"/>
      <c r="AQ10" s="4"/>
      <c r="AR10" s="11"/>
      <c r="AS10" s="4"/>
      <c r="AT10" s="5"/>
      <c r="AU10" s="5"/>
      <c r="AV10" s="5"/>
      <c r="AW10" s="11"/>
      <c r="AX10" s="4"/>
      <c r="AY10" s="4"/>
      <c r="AZ10" s="11"/>
      <c r="BA10" s="4"/>
      <c r="BB10" s="5"/>
      <c r="BC10" s="5"/>
      <c r="BD10" s="5"/>
      <c r="BE10" s="11"/>
      <c r="BF10" s="4"/>
      <c r="BG10" s="4"/>
      <c r="BH10" s="11"/>
      <c r="BI10" s="4"/>
      <c r="BJ10" s="5"/>
      <c r="BK10" s="5"/>
      <c r="BL10" s="5"/>
      <c r="BM10" s="11"/>
      <c r="BN10" s="4"/>
      <c r="BO10" s="4"/>
      <c r="BP10" s="11"/>
      <c r="BQ10" s="4"/>
      <c r="BR10" s="5"/>
      <c r="BS10" s="5"/>
      <c r="BT10" s="5"/>
      <c r="BU10" s="11"/>
      <c r="BV10" s="4"/>
      <c r="BW10" s="4"/>
      <c r="BX10" s="11"/>
      <c r="BY10" s="4"/>
      <c r="BZ10" s="5"/>
      <c r="CA10" s="5"/>
      <c r="CB10" s="5"/>
      <c r="CC10" s="11"/>
      <c r="CD10" s="4"/>
      <c r="CE10" s="4"/>
      <c r="CF10" s="11"/>
      <c r="CG10" s="4"/>
      <c r="CH10" s="5"/>
      <c r="CI10" s="5"/>
      <c r="CJ10" s="5"/>
      <c r="CK10" s="11"/>
      <c r="CL10" s="4"/>
      <c r="CM10" s="4"/>
      <c r="CN10" s="11"/>
      <c r="CO10" s="4"/>
      <c r="CP10" s="5"/>
      <c r="CQ10" s="5"/>
      <c r="CR10" s="5"/>
      <c r="CS10" s="11"/>
      <c r="CT10" s="4"/>
      <c r="CU10" s="4"/>
      <c r="CV10" s="11"/>
      <c r="CW10" s="4"/>
      <c r="CX10" s="5"/>
      <c r="CY10" s="5"/>
      <c r="CZ10" s="5"/>
      <c r="DA10" s="11"/>
      <c r="DB10" s="4"/>
      <c r="DC10" s="4"/>
      <c r="DD10" s="11"/>
      <c r="DE10" s="4"/>
      <c r="DF10" s="5"/>
      <c r="DG10" s="5"/>
      <c r="DH10" s="5"/>
      <c r="DI10" s="11"/>
      <c r="DJ10" s="4"/>
      <c r="DK10" s="4"/>
      <c r="DL10" s="11"/>
      <c r="DM10" s="4"/>
      <c r="DN10" s="5"/>
      <c r="DO10" s="5"/>
      <c r="DP10" s="5"/>
      <c r="DQ10" s="11"/>
      <c r="DR10" s="4"/>
      <c r="DS10" s="4"/>
      <c r="DT10" s="11"/>
      <c r="DU10" s="4"/>
      <c r="DV10" s="5"/>
      <c r="DW10" s="5"/>
      <c r="DX10" s="5"/>
      <c r="DY10" s="11"/>
      <c r="DZ10" s="4"/>
      <c r="EA10" s="4"/>
      <c r="EB10" s="11"/>
      <c r="EC10" s="4"/>
      <c r="ED10" s="5"/>
      <c r="EE10" s="5"/>
      <c r="EF10" s="5"/>
      <c r="EG10" s="11"/>
      <c r="EH10" s="4"/>
      <c r="EI10" s="4"/>
      <c r="EJ10" s="11"/>
      <c r="EK10" s="4"/>
      <c r="EL10" s="5"/>
      <c r="EM10" s="5"/>
      <c r="EN10" s="5"/>
      <c r="EO10" s="11"/>
      <c r="EP10" s="4"/>
      <c r="EQ10" s="4"/>
      <c r="ER10" s="11"/>
      <c r="ES10" s="4"/>
      <c r="ET10" s="5"/>
      <c r="EU10" s="5"/>
      <c r="EV10" s="5"/>
      <c r="EW10" s="11"/>
      <c r="EX10" s="4"/>
      <c r="EY10" s="4"/>
      <c r="EZ10" s="11"/>
      <c r="FA10" s="4"/>
      <c r="FB10" s="5"/>
      <c r="FC10" s="5"/>
      <c r="FD10" s="5"/>
      <c r="FE10" s="11"/>
      <c r="FF10" s="4"/>
      <c r="FG10" s="4"/>
      <c r="FH10" s="11"/>
      <c r="FI10" s="4"/>
      <c r="FJ10" s="5"/>
      <c r="FK10" s="5"/>
      <c r="FL10" s="5"/>
      <c r="FM10" s="11"/>
      <c r="FN10" s="4"/>
      <c r="FO10" s="4"/>
      <c r="FP10" s="11"/>
      <c r="FQ10" s="4"/>
      <c r="FR10" s="5"/>
      <c r="FS10" s="5"/>
      <c r="FT10" s="5"/>
      <c r="FU10" s="11"/>
      <c r="FV10" s="4"/>
      <c r="FW10" s="4"/>
      <c r="FX10" s="11"/>
      <c r="FY10" s="4"/>
      <c r="FZ10" s="5"/>
      <c r="GA10" s="5"/>
      <c r="GB10" s="5"/>
      <c r="GC10" s="11"/>
      <c r="GD10" s="4"/>
      <c r="GE10" s="4"/>
      <c r="GF10" s="11"/>
      <c r="GG10" s="4"/>
      <c r="GH10" s="5"/>
      <c r="GI10" s="5"/>
      <c r="GJ10" s="5"/>
      <c r="GK10" s="11"/>
      <c r="GL10" s="4"/>
      <c r="GM10" s="4"/>
      <c r="GN10" s="11"/>
      <c r="GO10" s="4"/>
      <c r="GP10" s="5"/>
      <c r="GQ10" s="5"/>
      <c r="GR10" s="5"/>
      <c r="GS10" s="11"/>
      <c r="GT10" s="4"/>
      <c r="GU10" s="4"/>
      <c r="GV10" s="11"/>
      <c r="GW10" s="4"/>
      <c r="GX10" s="5"/>
      <c r="GY10" s="5"/>
      <c r="GZ10" s="5"/>
      <c r="HA10" s="11"/>
      <c r="HB10" s="4"/>
      <c r="HC10" s="4"/>
      <c r="HD10" s="11"/>
      <c r="HE10" s="4"/>
      <c r="HF10" s="5"/>
      <c r="HG10" s="5"/>
      <c r="HH10" s="5"/>
      <c r="HI10" s="11"/>
      <c r="HJ10" s="4"/>
      <c r="HK10" s="4"/>
      <c r="HL10" s="11"/>
      <c r="HM10" s="4"/>
      <c r="HN10" s="5"/>
      <c r="HO10" s="5"/>
      <c r="HP10" s="5"/>
      <c r="HQ10" s="11"/>
      <c r="HR10" s="4"/>
      <c r="HS10" s="4"/>
      <c r="HT10" s="11"/>
      <c r="HU10" s="4"/>
      <c r="HV10" s="5"/>
      <c r="HW10" s="5"/>
      <c r="HX10" s="5"/>
      <c r="HY10" s="11"/>
      <c r="HZ10" s="4"/>
      <c r="IA10" s="4"/>
      <c r="IB10" s="11"/>
      <c r="IC10" s="4"/>
      <c r="ID10" s="5"/>
      <c r="IE10" s="5"/>
      <c r="IF10" s="5"/>
      <c r="IG10" s="11"/>
      <c r="IH10" s="4"/>
      <c r="II10" s="4"/>
      <c r="IJ10" s="11"/>
      <c r="IK10" s="4"/>
      <c r="IL10" s="5"/>
      <c r="IM10" s="5"/>
      <c r="IN10" s="5"/>
      <c r="IO10" s="11"/>
      <c r="IP10" s="4"/>
      <c r="IQ10" s="4"/>
      <c r="IR10" s="11"/>
      <c r="IS10" s="4"/>
      <c r="IT10" s="5"/>
      <c r="IU10" s="5"/>
      <c r="IV10" s="5"/>
    </row>
    <row collapsed="false" customFormat="true" customHeight="false" hidden="false" ht="12.8" outlineLevel="0" r="11" s="58">
      <c r="A11" s="23" t="s">
        <v>10</v>
      </c>
      <c r="B11" s="24" t="s">
        <v>11</v>
      </c>
      <c r="C11" s="24" t="s">
        <v>12</v>
      </c>
      <c r="D11" s="23" t="s">
        <v>13</v>
      </c>
      <c r="E11" s="23" t="s">
        <v>14</v>
      </c>
      <c r="F11" s="23" t="s">
        <v>15</v>
      </c>
      <c r="G11" s="23" t="s">
        <v>16</v>
      </c>
      <c r="H11" s="23" t="s">
        <v>17</v>
      </c>
      <c r="I11" s="105"/>
      <c r="J11" s="106"/>
      <c r="K11" s="106"/>
      <c r="L11" s="105"/>
      <c r="M11" s="105"/>
      <c r="N11" s="105"/>
      <c r="O11" s="105"/>
      <c r="P11" s="105"/>
      <c r="Q11" s="105"/>
      <c r="R11" s="106"/>
      <c r="S11" s="106"/>
      <c r="T11" s="105"/>
      <c r="U11" s="105"/>
      <c r="V11" s="105"/>
      <c r="W11" s="105"/>
      <c r="X11" s="105"/>
      <c r="Y11" s="105"/>
      <c r="Z11" s="106"/>
      <c r="AA11" s="106"/>
      <c r="AB11" s="105"/>
      <c r="AC11" s="105"/>
      <c r="AD11" s="105"/>
      <c r="AE11" s="105"/>
      <c r="AF11" s="105"/>
      <c r="AG11" s="105"/>
      <c r="AH11" s="106"/>
      <c r="AI11" s="106"/>
      <c r="AJ11" s="105"/>
      <c r="AK11" s="105"/>
      <c r="AL11" s="105"/>
      <c r="AM11" s="105"/>
      <c r="AN11" s="105"/>
      <c r="AO11" s="105"/>
      <c r="AP11" s="106"/>
      <c r="AQ11" s="106"/>
      <c r="AR11" s="105"/>
      <c r="AS11" s="105"/>
      <c r="AT11" s="105"/>
      <c r="AU11" s="105"/>
      <c r="AV11" s="105"/>
      <c r="AW11" s="105"/>
      <c r="AX11" s="106"/>
      <c r="AY11" s="106"/>
      <c r="AZ11" s="105"/>
      <c r="BA11" s="105"/>
      <c r="BB11" s="105"/>
      <c r="BC11" s="105"/>
      <c r="BD11" s="105"/>
      <c r="BE11" s="105"/>
      <c r="BF11" s="106"/>
      <c r="BG11" s="106"/>
      <c r="BH11" s="105"/>
      <c r="BI11" s="105"/>
      <c r="BJ11" s="105"/>
      <c r="BK11" s="105"/>
      <c r="BL11" s="105"/>
      <c r="BM11" s="105"/>
      <c r="BN11" s="106"/>
      <c r="BO11" s="106"/>
      <c r="BP11" s="105"/>
      <c r="BQ11" s="105"/>
      <c r="BR11" s="105"/>
      <c r="BS11" s="105"/>
      <c r="BT11" s="105"/>
      <c r="BU11" s="105"/>
      <c r="BV11" s="106"/>
      <c r="BW11" s="106"/>
      <c r="BX11" s="105"/>
      <c r="BY11" s="105"/>
      <c r="BZ11" s="105"/>
      <c r="CA11" s="105"/>
      <c r="CB11" s="105"/>
      <c r="CC11" s="105"/>
      <c r="CD11" s="106"/>
      <c r="CE11" s="106"/>
      <c r="CF11" s="105"/>
      <c r="CG11" s="105"/>
      <c r="CH11" s="105"/>
      <c r="CI11" s="105"/>
      <c r="CJ11" s="105"/>
      <c r="CK11" s="105"/>
      <c r="CL11" s="106"/>
      <c r="CM11" s="106"/>
      <c r="CN11" s="105"/>
      <c r="CO11" s="105"/>
      <c r="CP11" s="105"/>
      <c r="CQ11" s="105"/>
      <c r="CR11" s="105"/>
      <c r="CS11" s="105"/>
      <c r="CT11" s="106"/>
      <c r="CU11" s="106"/>
      <c r="CV11" s="105"/>
      <c r="CW11" s="105"/>
      <c r="CX11" s="105"/>
      <c r="CY11" s="105"/>
      <c r="CZ11" s="105"/>
      <c r="DA11" s="105"/>
      <c r="DB11" s="106"/>
      <c r="DC11" s="106"/>
      <c r="DD11" s="105"/>
      <c r="DE11" s="105"/>
      <c r="DF11" s="105"/>
      <c r="DG11" s="105"/>
      <c r="DH11" s="105"/>
      <c r="DI11" s="105"/>
      <c r="DJ11" s="106"/>
      <c r="DK11" s="106"/>
      <c r="DL11" s="105"/>
      <c r="DM11" s="105"/>
      <c r="DN11" s="105"/>
      <c r="DO11" s="105"/>
      <c r="DP11" s="105"/>
      <c r="DQ11" s="105"/>
      <c r="DR11" s="106"/>
      <c r="DS11" s="106"/>
      <c r="DT11" s="105"/>
      <c r="DU11" s="105"/>
      <c r="DV11" s="105"/>
      <c r="DW11" s="105"/>
      <c r="DX11" s="105"/>
      <c r="DY11" s="105"/>
      <c r="DZ11" s="106"/>
      <c r="EA11" s="106"/>
      <c r="EB11" s="105"/>
      <c r="EC11" s="105"/>
      <c r="ED11" s="105"/>
      <c r="EE11" s="105"/>
      <c r="EF11" s="105"/>
      <c r="EG11" s="105"/>
      <c r="EH11" s="106"/>
      <c r="EI11" s="106"/>
      <c r="EJ11" s="105"/>
      <c r="EK11" s="105"/>
      <c r="EL11" s="105"/>
      <c r="EM11" s="105"/>
      <c r="EN11" s="105"/>
      <c r="EO11" s="105"/>
      <c r="EP11" s="106"/>
      <c r="EQ11" s="106"/>
      <c r="ER11" s="105"/>
      <c r="ES11" s="105"/>
      <c r="ET11" s="105"/>
      <c r="EU11" s="105"/>
      <c r="EV11" s="105"/>
      <c r="EW11" s="105"/>
      <c r="EX11" s="106"/>
      <c r="EY11" s="106"/>
      <c r="EZ11" s="105"/>
      <c r="FA11" s="105"/>
      <c r="FB11" s="105"/>
      <c r="FC11" s="105"/>
      <c r="FD11" s="105"/>
      <c r="FE11" s="105"/>
      <c r="FF11" s="106"/>
      <c r="FG11" s="106"/>
      <c r="FH11" s="105"/>
      <c r="FI11" s="105"/>
      <c r="FJ11" s="105"/>
      <c r="FK11" s="105"/>
      <c r="FL11" s="105"/>
      <c r="FM11" s="105"/>
      <c r="FN11" s="106"/>
      <c r="FO11" s="106"/>
      <c r="FP11" s="105"/>
      <c r="FQ11" s="105"/>
      <c r="FR11" s="105"/>
      <c r="FS11" s="105"/>
      <c r="FT11" s="105"/>
      <c r="FU11" s="105"/>
      <c r="FV11" s="106"/>
      <c r="FW11" s="106"/>
      <c r="FX11" s="105"/>
      <c r="FY11" s="105"/>
      <c r="FZ11" s="105"/>
      <c r="GA11" s="105"/>
      <c r="GB11" s="105"/>
      <c r="GC11" s="105"/>
      <c r="GD11" s="106"/>
      <c r="GE11" s="106"/>
      <c r="GF11" s="105"/>
      <c r="GG11" s="105"/>
      <c r="GH11" s="105"/>
      <c r="GI11" s="105"/>
      <c r="GJ11" s="105"/>
      <c r="GK11" s="105"/>
      <c r="GL11" s="106"/>
      <c r="GM11" s="106"/>
      <c r="GN11" s="105"/>
      <c r="GO11" s="105"/>
      <c r="GP11" s="105"/>
      <c r="GQ11" s="105"/>
      <c r="GR11" s="105"/>
      <c r="GS11" s="105"/>
      <c r="GT11" s="106"/>
      <c r="GU11" s="106"/>
      <c r="GV11" s="105"/>
      <c r="GW11" s="105"/>
      <c r="GX11" s="105"/>
      <c r="GY11" s="105"/>
      <c r="GZ11" s="105"/>
      <c r="HA11" s="105"/>
      <c r="HB11" s="106"/>
      <c r="HC11" s="106"/>
      <c r="HD11" s="105"/>
      <c r="HE11" s="105"/>
      <c r="HF11" s="105"/>
      <c r="HG11" s="105"/>
      <c r="HH11" s="105"/>
      <c r="HI11" s="105"/>
      <c r="HJ11" s="106"/>
      <c r="HK11" s="106"/>
      <c r="HL11" s="105"/>
      <c r="HM11" s="105"/>
      <c r="HN11" s="105"/>
      <c r="HO11" s="105"/>
      <c r="HP11" s="105"/>
      <c r="HQ11" s="105"/>
      <c r="HR11" s="106"/>
      <c r="HS11" s="106"/>
      <c r="HT11" s="105"/>
      <c r="HU11" s="105"/>
      <c r="HV11" s="105"/>
      <c r="HW11" s="105"/>
      <c r="HX11" s="105"/>
      <c r="HY11" s="105"/>
      <c r="HZ11" s="106"/>
      <c r="IA11" s="106"/>
      <c r="IB11" s="105"/>
      <c r="IC11" s="105"/>
      <c r="ID11" s="105"/>
      <c r="IE11" s="105"/>
      <c r="IF11" s="105"/>
      <c r="IG11" s="105"/>
      <c r="IH11" s="106"/>
      <c r="II11" s="106"/>
      <c r="IJ11" s="105"/>
      <c r="IK11" s="105"/>
      <c r="IL11" s="105"/>
      <c r="IM11" s="105"/>
      <c r="IN11" s="105"/>
      <c r="IO11" s="105"/>
      <c r="IP11" s="106"/>
      <c r="IQ11" s="106"/>
      <c r="IR11" s="105"/>
      <c r="IS11" s="105"/>
      <c r="IT11" s="105"/>
      <c r="IU11" s="105"/>
      <c r="IV11" s="105"/>
    </row>
    <row collapsed="false" customFormat="false" customHeight="false" hidden="false" ht="13.45" outlineLevel="0" r="12">
      <c r="A12" s="0" t="s">
        <v>153</v>
      </c>
      <c r="B12" s="0" t="s">
        <v>283</v>
      </c>
      <c r="C12" s="0" t="s">
        <v>284</v>
      </c>
      <c r="D12" s="107" t="n">
        <v>1</v>
      </c>
      <c r="F12" s="0" t="s">
        <v>285</v>
      </c>
      <c r="G12" s="108" t="n">
        <f aca="false">(90*110)/30</f>
        <v>330</v>
      </c>
      <c r="H12" s="109" t="n">
        <f aca="false">D12*G12</f>
        <v>330</v>
      </c>
      <c r="I12" s="46" t="s">
        <v>286</v>
      </c>
    </row>
    <row collapsed="false" customFormat="false" customHeight="false" hidden="false" ht="12.8" outlineLevel="0" r="13">
      <c r="D13" s="107"/>
      <c r="G13" s="108"/>
      <c r="H13" s="109"/>
      <c r="I13" s="43" t="s">
        <v>287</v>
      </c>
    </row>
    <row collapsed="false" customFormat="false" customHeight="false" hidden="false" ht="13.45" outlineLevel="0" r="14">
      <c r="B14" s="26" t="s">
        <v>288</v>
      </c>
      <c r="C14" s="26" t="s">
        <v>289</v>
      </c>
      <c r="D14" s="41" t="n">
        <v>2</v>
      </c>
      <c r="E14" s="42" t="s">
        <v>290</v>
      </c>
      <c r="F14" s="43" t="s">
        <v>52</v>
      </c>
      <c r="G14" s="111" t="n">
        <v>10</v>
      </c>
      <c r="H14" s="110" t="n">
        <f aca="false">G14*D14</f>
        <v>20</v>
      </c>
      <c r="I14" s="46" t="s">
        <v>53</v>
      </c>
    </row>
    <row collapsed="false" customFormat="false" customHeight="false" hidden="false" ht="12.8" outlineLevel="0" r="15">
      <c r="A15" s="0" t="s">
        <v>31</v>
      </c>
      <c r="B15" s="26" t="s">
        <v>23</v>
      </c>
      <c r="C15" s="26" t="s">
        <v>20</v>
      </c>
      <c r="D15" s="27" t="n">
        <v>50</v>
      </c>
      <c r="E15" s="28" t="n">
        <v>1688523</v>
      </c>
      <c r="F15" s="29" t="s">
        <v>21</v>
      </c>
      <c r="G15" s="108" t="n">
        <v>0.48</v>
      </c>
      <c r="H15" s="31" t="n">
        <f aca="false">D15*G15</f>
        <v>24</v>
      </c>
    </row>
    <row collapsed="false" customFormat="false" customHeight="false" hidden="false" ht="12.8" outlineLevel="0" r="16">
      <c r="A16" s="0" t="s">
        <v>31</v>
      </c>
      <c r="B16" s="26" t="s">
        <v>291</v>
      </c>
      <c r="C16" s="26" t="s">
        <v>26</v>
      </c>
      <c r="D16" s="89" t="n">
        <v>2</v>
      </c>
      <c r="E16" s="36" t="n">
        <v>1307864</v>
      </c>
      <c r="F16" s="37" t="s">
        <v>21</v>
      </c>
      <c r="G16" s="39" t="n">
        <v>2.8</v>
      </c>
      <c r="H16" s="39" t="n">
        <f aca="false">D16*G16</f>
        <v>5.6</v>
      </c>
    </row>
    <row collapsed="false" customFormat="false" customHeight="false" hidden="false" ht="12.8" outlineLevel="0" r="17">
      <c r="A17" s="0" t="s">
        <v>54</v>
      </c>
      <c r="B17" s="47" t="s">
        <v>292</v>
      </c>
      <c r="C17" s="28" t="s">
        <v>293</v>
      </c>
      <c r="D17" s="112" t="n">
        <v>1</v>
      </c>
      <c r="E17" s="113" t="n">
        <v>1767066</v>
      </c>
      <c r="F17" s="33" t="s">
        <v>21</v>
      </c>
      <c r="G17" s="111" t="n">
        <v>4.93</v>
      </c>
      <c r="H17" s="110" t="n">
        <f aca="false">G17*D17</f>
        <v>4.93</v>
      </c>
    </row>
    <row collapsed="false" customFormat="false" customHeight="false" hidden="false" ht="13.45" outlineLevel="0" r="18">
      <c r="D18" s="107"/>
      <c r="G18" s="108"/>
      <c r="H18" s="109"/>
      <c r="I18" s="46" t="s">
        <v>294</v>
      </c>
    </row>
    <row collapsed="false" customFormat="false" customHeight="false" hidden="false" ht="13.45" outlineLevel="0" r="19">
      <c r="D19" s="107"/>
      <c r="G19" s="108"/>
      <c r="H19" s="109"/>
      <c r="I19" s="46" t="s">
        <v>295</v>
      </c>
    </row>
    <row collapsed="false" customFormat="false" customHeight="false" hidden="false" ht="12.8" outlineLevel="0" r="20">
      <c r="D20" s="107"/>
      <c r="G20" s="108"/>
      <c r="H20" s="109"/>
    </row>
    <row collapsed="false" customFormat="false" customHeight="false" hidden="false" ht="12.8" outlineLevel="0" r="21">
      <c r="D21" s="107"/>
      <c r="G21" s="108"/>
      <c r="H21" s="109"/>
    </row>
    <row collapsed="false" customFormat="false" customHeight="false" hidden="false" ht="12.8" outlineLevel="0" r="22">
      <c r="D22" s="107"/>
      <c r="G22" s="108"/>
      <c r="H22" s="109"/>
    </row>
    <row collapsed="false" customFormat="false" customHeight="false" hidden="false" ht="12.8" outlineLevel="0" r="23">
      <c r="D23" s="107"/>
      <c r="G23" s="108"/>
      <c r="H23" s="110"/>
      <c r="I23" s="43"/>
    </row>
    <row collapsed="false" customFormat="false" customHeight="false" hidden="false" ht="12.8" outlineLevel="0" r="24">
      <c r="D24" s="107"/>
      <c r="G24" s="108"/>
      <c r="H24" s="109"/>
    </row>
    <row collapsed="false" customFormat="false" customHeight="false" hidden="false" ht="12.8" outlineLevel="0" r="25">
      <c r="G25" s="108"/>
      <c r="H25" s="109"/>
    </row>
    <row collapsed="false" customFormat="false" customHeight="false" hidden="false" ht="12.8" outlineLevel="0" r="26">
      <c r="G26" s="108"/>
      <c r="H26" s="109"/>
    </row>
    <row collapsed="false" customFormat="false" customHeight="false" hidden="false" ht="12.8" outlineLevel="0" r="27">
      <c r="G27" s="108"/>
      <c r="H27" s="109"/>
    </row>
    <row collapsed="false" customFormat="false" customHeight="false" hidden="false" ht="12.8" outlineLevel="0" r="28">
      <c r="G28" s="108"/>
      <c r="H28" s="109" t="n">
        <f aca="false">SUM(H12:H26)</f>
        <v>384.53</v>
      </c>
    </row>
  </sheetData>
  <hyperlinks>
    <hyperlink display="http://www.futureelectronics.com/en/Technologies/Franchised/Product.aspx?ProductID=APA450-FG256ACT" ref="I12" r:id="rId1"/>
    <hyperlink display="http://www.arroweurope.com/" ref="I14" r:id="rId2"/>
    <hyperlink display="http://www.zdic.com/PartDetail.aspx?PartID=1093689" ref="I18" r:id="rId3"/>
    <hyperlink display="http://it.mouser.com/Search/Refine.aspx?Keyword=apa450+fg256" ref="I19" r:id="rId4"/>
  </hyperlinks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I39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0" width="11.6666666666667"/>
    <col collapsed="false" hidden="false" max="2" min="2" style="0" width="19.0666666666667"/>
    <col collapsed="false" hidden="false" max="3" min="3" style="0" width="11.6666666666667"/>
    <col collapsed="false" hidden="false" max="5" min="5" style="0" width="19.5098039215686"/>
    <col collapsed="false" hidden="false" max="6" min="6" style="0" width="18.7960784313725"/>
    <col collapsed="false" hidden="false" max="8" min="7" style="0" width="12.6078431372549"/>
    <col collapsed="false" hidden="false" max="9" min="9" style="0" width="11.5411764705882"/>
    <col collapsed="false" hidden="false" max="1025" min="10" style="0" width="11.6666666666667"/>
  </cols>
  <sheetData>
    <row collapsed="false" customFormat="false" customHeight="false" hidden="false" ht="17.6" outlineLevel="0" r="3">
      <c r="C3" s="114" t="s">
        <v>296</v>
      </c>
      <c r="D3" s="114"/>
      <c r="E3" s="114"/>
      <c r="F3" s="114"/>
      <c r="G3" s="114"/>
      <c r="H3" s="114"/>
      <c r="I3" s="114"/>
    </row>
    <row collapsed="false" customFormat="false" customHeight="false" hidden="false" ht="17.6" outlineLevel="0" r="4">
      <c r="C4" s="115"/>
      <c r="D4" s="115"/>
      <c r="E4" s="115"/>
      <c r="F4" s="115"/>
      <c r="G4" s="115"/>
      <c r="H4" s="115"/>
      <c r="I4" s="115"/>
    </row>
    <row collapsed="false" customFormat="false" customHeight="false" hidden="false" ht="15.2" outlineLevel="0" r="5">
      <c r="C5" s="116" t="s">
        <v>297</v>
      </c>
      <c r="D5" s="116"/>
      <c r="E5" s="117" t="s">
        <v>298</v>
      </c>
      <c r="F5" s="118"/>
      <c r="G5" s="118"/>
      <c r="H5" s="118"/>
      <c r="I5" s="118"/>
    </row>
    <row collapsed="false" customFormat="false" customHeight="false" hidden="false" ht="15.2" outlineLevel="0" r="6">
      <c r="B6" s="119"/>
      <c r="C6" s="120" t="s">
        <v>299</v>
      </c>
      <c r="D6" s="121" t="s">
        <v>300</v>
      </c>
      <c r="E6" s="122" t="s">
        <v>301</v>
      </c>
      <c r="F6" s="123" t="s">
        <v>302</v>
      </c>
      <c r="G6" s="123" t="s">
        <v>303</v>
      </c>
      <c r="H6" s="123" t="s">
        <v>304</v>
      </c>
      <c r="I6" s="123" t="s">
        <v>305</v>
      </c>
    </row>
    <row collapsed="false" customFormat="false" customHeight="false" hidden="false" ht="15.2" outlineLevel="0" r="7">
      <c r="B7" s="118" t="s">
        <v>306</v>
      </c>
      <c r="C7" s="124" t="n">
        <v>12</v>
      </c>
      <c r="D7" s="125" t="n">
        <v>2</v>
      </c>
      <c r="E7" s="124" t="n">
        <v>2</v>
      </c>
      <c r="F7" s="126" t="n">
        <v>0</v>
      </c>
      <c r="G7" s="127" t="n">
        <v>100</v>
      </c>
      <c r="H7" s="128" t="n">
        <f aca="false">SUM(F7:G7)</f>
        <v>100</v>
      </c>
      <c r="I7" s="129" t="n">
        <f aca="false">(G7+F7)*(C7+D7+E7)</f>
        <v>1600</v>
      </c>
    </row>
    <row collapsed="false" customFormat="false" customHeight="false" hidden="false" ht="15.2" outlineLevel="0" r="8">
      <c r="B8" s="118" t="s">
        <v>307</v>
      </c>
      <c r="C8" s="130" t="n">
        <v>24</v>
      </c>
      <c r="D8" s="131" t="n">
        <v>4</v>
      </c>
      <c r="E8" s="130" t="n">
        <v>4</v>
      </c>
      <c r="F8" s="132" t="n">
        <v>430</v>
      </c>
      <c r="G8" s="133" t="n">
        <v>362</v>
      </c>
      <c r="H8" s="134" t="n">
        <f aca="false">SUM(F8:G8)</f>
        <v>792</v>
      </c>
      <c r="I8" s="135" t="n">
        <f aca="false">(G8+F8)*(C8+D8+E8)</f>
        <v>25344</v>
      </c>
    </row>
    <row collapsed="false" customFormat="false" customHeight="false" hidden="false" ht="15.2" outlineLevel="0" r="9">
      <c r="B9" s="118" t="s">
        <v>308</v>
      </c>
      <c r="C9" s="130" t="n">
        <v>48</v>
      </c>
      <c r="D9" s="131" t="n">
        <v>5</v>
      </c>
      <c r="E9" s="130" t="n">
        <v>10</v>
      </c>
      <c r="F9" s="132" t="n">
        <v>200</v>
      </c>
      <c r="G9" s="133" t="n">
        <v>550</v>
      </c>
      <c r="H9" s="134" t="n">
        <f aca="false">SUM(F9:G9)</f>
        <v>750</v>
      </c>
      <c r="I9" s="135" t="n">
        <f aca="false">(G9+F9)*(C9+D9+E9)</f>
        <v>47250</v>
      </c>
    </row>
    <row collapsed="false" customFormat="false" customHeight="false" hidden="false" ht="15.2" outlineLevel="0" r="10">
      <c r="B10" s="118" t="s">
        <v>309</v>
      </c>
      <c r="C10" s="130" t="n">
        <v>96</v>
      </c>
      <c r="D10" s="131" t="n">
        <v>10</v>
      </c>
      <c r="E10" s="130" t="n">
        <v>15</v>
      </c>
      <c r="F10" s="132" t="n">
        <v>200</v>
      </c>
      <c r="G10" s="133" t="n">
        <v>400</v>
      </c>
      <c r="H10" s="134" t="n">
        <f aca="false">SUM(F10:G10)</f>
        <v>600</v>
      </c>
      <c r="I10" s="135" t="n">
        <f aca="false">(G10+F10)*(C10+D10+E10)</f>
        <v>72600</v>
      </c>
    </row>
    <row collapsed="false" customFormat="false" customHeight="false" hidden="false" ht="15.2" outlineLevel="0" r="11">
      <c r="B11" s="118" t="s">
        <v>310</v>
      </c>
      <c r="C11" s="130" t="n">
        <v>12</v>
      </c>
      <c r="D11" s="131" t="n">
        <v>2</v>
      </c>
      <c r="E11" s="130" t="n">
        <v>2</v>
      </c>
      <c r="F11" s="132" t="n">
        <v>337</v>
      </c>
      <c r="G11" s="133" t="n">
        <v>395</v>
      </c>
      <c r="H11" s="134" t="n">
        <f aca="false">SUM(F11:G11)</f>
        <v>732</v>
      </c>
      <c r="I11" s="135" t="n">
        <f aca="false">(G11+F11)*(C11+D11+E11)</f>
        <v>11712</v>
      </c>
    </row>
    <row collapsed="false" customFormat="false" customHeight="false" hidden="false" ht="15.2" outlineLevel="0" r="12">
      <c r="B12" s="118" t="s">
        <v>311</v>
      </c>
      <c r="C12" s="130" t="n">
        <v>24</v>
      </c>
      <c r="D12" s="131" t="n">
        <v>4</v>
      </c>
      <c r="E12" s="130" t="n">
        <v>10</v>
      </c>
      <c r="F12" s="132" t="n">
        <v>99</v>
      </c>
      <c r="G12" s="133" t="n">
        <v>75</v>
      </c>
      <c r="H12" s="134" t="n">
        <f aca="false">SUM(F12:G12)</f>
        <v>174</v>
      </c>
      <c r="I12" s="135" t="n">
        <f aca="false">(G12+F12)*(C12+D12+E12)</f>
        <v>6612</v>
      </c>
    </row>
    <row collapsed="false" customFormat="false" customHeight="false" hidden="false" ht="15.2" outlineLevel="0" r="13">
      <c r="B13" s="118" t="s">
        <v>312</v>
      </c>
      <c r="C13" s="130" t="n">
        <v>24</v>
      </c>
      <c r="D13" s="131" t="n">
        <v>4</v>
      </c>
      <c r="E13" s="130" t="n">
        <v>2</v>
      </c>
      <c r="F13" s="132" t="n">
        <v>146</v>
      </c>
      <c r="G13" s="133" t="n">
        <v>385</v>
      </c>
      <c r="H13" s="134" t="n">
        <f aca="false">SUM(F13:G13)</f>
        <v>531</v>
      </c>
      <c r="I13" s="135" t="n">
        <f aca="false">(G13+F13)*(C13+D13+E13)</f>
        <v>15930</v>
      </c>
    </row>
    <row collapsed="false" customFormat="false" customHeight="false" hidden="false" ht="15.2" outlineLevel="0" r="14">
      <c r="B14" s="118" t="s">
        <v>313</v>
      </c>
      <c r="C14" s="136" t="n">
        <v>24</v>
      </c>
      <c r="D14" s="137" t="n">
        <v>4</v>
      </c>
      <c r="E14" s="136" t="n">
        <v>0</v>
      </c>
      <c r="F14" s="138" t="n">
        <v>37.5</v>
      </c>
      <c r="G14" s="139" t="n">
        <f aca="false">900/30</f>
        <v>30</v>
      </c>
      <c r="H14" s="140" t="n">
        <f aca="false">SUM(F14:G14)</f>
        <v>67.5</v>
      </c>
      <c r="I14" s="141" t="n">
        <f aca="false">(G14+F14)*(C14+D14+E14)</f>
        <v>1890</v>
      </c>
    </row>
    <row collapsed="false" customFormat="false" customHeight="false" hidden="false" ht="15.2" outlineLevel="0" r="15">
      <c r="B15" s="119"/>
      <c r="C15" s="118"/>
      <c r="D15" s="118"/>
      <c r="E15" s="118"/>
      <c r="F15" s="118"/>
      <c r="G15" s="118"/>
      <c r="H15" s="118"/>
      <c r="I15" s="142"/>
    </row>
    <row collapsed="false" customFormat="false" customHeight="false" hidden="false" ht="15.2" outlineLevel="0" r="16">
      <c r="B16" s="119"/>
      <c r="C16" s="118"/>
      <c r="D16" s="118"/>
      <c r="E16" s="118"/>
      <c r="F16" s="118"/>
      <c r="G16" s="118"/>
      <c r="H16" s="118"/>
      <c r="I16" s="143" t="n">
        <f aca="false">SUM(I7:I15)</f>
        <v>182938</v>
      </c>
    </row>
    <row collapsed="false" customFormat="false" customHeight="false" hidden="false" ht="17.6" outlineLevel="0" r="17">
      <c r="C17" s="114" t="s">
        <v>314</v>
      </c>
      <c r="D17" s="114"/>
      <c r="E17" s="114"/>
      <c r="F17" s="114"/>
      <c r="G17" s="114"/>
      <c r="H17" s="114"/>
      <c r="I17" s="114"/>
    </row>
    <row collapsed="false" customFormat="false" customHeight="true" hidden="false" ht="10.65" outlineLevel="0" r="18">
      <c r="B18" s="119"/>
      <c r="C18" s="118"/>
      <c r="D18" s="118"/>
      <c r="E18" s="118"/>
      <c r="F18" s="118"/>
      <c r="G18" s="118"/>
      <c r="H18" s="118"/>
      <c r="I18" s="144"/>
    </row>
    <row collapsed="false" customFormat="false" customHeight="true" hidden="false" ht="19.65" outlineLevel="0" r="19">
      <c r="B19" s="145"/>
      <c r="C19" s="146" t="s">
        <v>299</v>
      </c>
      <c r="D19" s="146" t="s">
        <v>300</v>
      </c>
      <c r="E19" s="147"/>
      <c r="F19" s="148"/>
      <c r="G19" s="149"/>
      <c r="H19" s="146" t="s">
        <v>304</v>
      </c>
      <c r="I19" s="146" t="s">
        <v>305</v>
      </c>
    </row>
    <row collapsed="false" customFormat="false" customHeight="false" hidden="false" ht="15.2" outlineLevel="0" r="20">
      <c r="B20" s="150" t="s">
        <v>315</v>
      </c>
      <c r="C20" s="151" t="n">
        <v>8</v>
      </c>
      <c r="D20" s="152" t="n">
        <v>2</v>
      </c>
      <c r="E20" s="153"/>
      <c r="F20" s="154"/>
      <c r="G20" s="155"/>
      <c r="H20" s="156" t="n">
        <v>6000</v>
      </c>
      <c r="I20" s="157" t="n">
        <f aca="false">(H20)*(C20+D20)</f>
        <v>60000</v>
      </c>
    </row>
    <row collapsed="false" customFormat="false" customHeight="false" hidden="false" ht="15.2" outlineLevel="0" r="21">
      <c r="B21" s="150"/>
      <c r="C21" s="158"/>
      <c r="D21" s="159"/>
      <c r="E21" s="153"/>
      <c r="F21" s="154"/>
      <c r="G21" s="155"/>
      <c r="H21" s="153"/>
      <c r="I21" s="155"/>
    </row>
    <row collapsed="false" customFormat="false" customHeight="false" hidden="false" ht="15.2" outlineLevel="0" r="22">
      <c r="B22" s="150" t="s">
        <v>316</v>
      </c>
      <c r="C22" s="158" t="n">
        <v>1</v>
      </c>
      <c r="D22" s="159"/>
      <c r="E22" s="153"/>
      <c r="F22" s="154"/>
      <c r="G22" s="155"/>
      <c r="H22" s="132" t="n">
        <v>15000</v>
      </c>
      <c r="I22" s="131" t="n">
        <v>15000</v>
      </c>
    </row>
    <row collapsed="false" customFormat="false" customHeight="false" hidden="false" ht="15.2" outlineLevel="0" r="23">
      <c r="B23" s="150"/>
      <c r="C23" s="158"/>
      <c r="D23" s="159"/>
      <c r="E23" s="153"/>
      <c r="F23" s="154"/>
      <c r="G23" s="155"/>
      <c r="H23" s="153"/>
      <c r="I23" s="155"/>
    </row>
    <row collapsed="false" customFormat="false" customHeight="false" hidden="false" ht="15.7" outlineLevel="0" r="24">
      <c r="B24" s="150" t="s">
        <v>317</v>
      </c>
      <c r="C24" s="160"/>
      <c r="D24" s="161"/>
      <c r="E24" s="160"/>
      <c r="F24" s="162"/>
      <c r="G24" s="161"/>
      <c r="H24" s="160"/>
      <c r="I24" s="163" t="n">
        <v>30000</v>
      </c>
    </row>
    <row collapsed="false" customFormat="false" customHeight="false" hidden="false" ht="15.2" outlineLevel="0" r="25">
      <c r="B25" s="119"/>
      <c r="C25" s="118"/>
      <c r="D25" s="118"/>
      <c r="E25" s="118"/>
      <c r="F25" s="118"/>
      <c r="G25" s="118"/>
      <c r="H25" s="118"/>
      <c r="I25" s="164"/>
    </row>
    <row collapsed="false" customFormat="false" customHeight="false" hidden="false" ht="15.2" outlineLevel="0" r="26">
      <c r="C26" s="165"/>
      <c r="D26" s="165"/>
      <c r="E26" s="165"/>
      <c r="F26" s="165"/>
      <c r="G26" s="165"/>
      <c r="H26" s="165"/>
      <c r="I26" s="143" t="n">
        <f aca="false">SUM(I20:I24)</f>
        <v>105000</v>
      </c>
    </row>
    <row collapsed="false" customFormat="false" customHeight="false" hidden="false" ht="12.8" outlineLevel="0" r="27">
      <c r="C27" s="165"/>
      <c r="D27" s="165"/>
      <c r="E27" s="165"/>
      <c r="F27" s="165"/>
      <c r="G27" s="165"/>
      <c r="H27" s="165"/>
      <c r="I27" s="165"/>
    </row>
    <row collapsed="false" customFormat="false" customHeight="false" hidden="false" ht="20" outlineLevel="0" r="28">
      <c r="C28" s="114"/>
      <c r="D28" s="166" t="s">
        <v>318</v>
      </c>
      <c r="E28" s="114"/>
      <c r="F28" s="114"/>
      <c r="G28" s="167" t="n">
        <f aca="false">I16+I26</f>
        <v>287938</v>
      </c>
      <c r="H28" s="168" t="s">
        <v>210</v>
      </c>
      <c r="I28" s="169" t="n">
        <f aca="false">G28*1.3</f>
        <v>374319.4</v>
      </c>
    </row>
    <row collapsed="false" customFormat="false" customHeight="false" hidden="false" ht="15.2" outlineLevel="0" r="30">
      <c r="B30" s="170" t="s">
        <v>319</v>
      </c>
      <c r="C30" s="170"/>
      <c r="D30" s="171"/>
      <c r="E30" s="171"/>
      <c r="G30" s="172" t="s">
        <v>320</v>
      </c>
      <c r="H30" s="173"/>
      <c r="I30" s="173"/>
    </row>
    <row collapsed="false" customFormat="false" customHeight="false" hidden="false" ht="13.45" outlineLevel="0" r="31">
      <c r="B31" s="174" t="s">
        <v>321</v>
      </c>
      <c r="C31" s="171"/>
      <c r="D31" s="171"/>
      <c r="E31" s="171"/>
      <c r="G31" s="175" t="s">
        <v>322</v>
      </c>
      <c r="H31" s="173"/>
      <c r="I31" s="173"/>
    </row>
    <row collapsed="false" customFormat="false" customHeight="false" hidden="false" ht="13.45" outlineLevel="0" r="32">
      <c r="B32" s="174" t="s">
        <v>323</v>
      </c>
      <c r="C32" s="171"/>
      <c r="D32" s="171"/>
      <c r="E32" s="171"/>
      <c r="G32" s="175" t="s">
        <v>324</v>
      </c>
      <c r="H32" s="173"/>
      <c r="I32" s="173"/>
    </row>
    <row collapsed="false" customFormat="false" customHeight="false" hidden="false" ht="13.45" outlineLevel="0" r="33">
      <c r="B33" s="174" t="s">
        <v>325</v>
      </c>
      <c r="C33" s="171"/>
      <c r="D33" s="171"/>
      <c r="E33" s="171"/>
      <c r="G33" s="175" t="s">
        <v>326</v>
      </c>
      <c r="H33" s="173"/>
      <c r="I33" s="173"/>
    </row>
    <row collapsed="false" customFormat="false" customHeight="false" hidden="false" ht="13.45" outlineLevel="0" r="34">
      <c r="B34" s="174" t="s">
        <v>327</v>
      </c>
      <c r="C34" s="171"/>
      <c r="D34" s="171"/>
      <c r="E34" s="171"/>
      <c r="G34" s="175" t="s">
        <v>328</v>
      </c>
      <c r="H34" s="173"/>
      <c r="I34" s="173"/>
    </row>
    <row collapsed="false" customFormat="false" customHeight="false" hidden="false" ht="13.45" outlineLevel="0" r="35">
      <c r="B35" s="174" t="s">
        <v>329</v>
      </c>
      <c r="C35" s="171"/>
      <c r="D35" s="171"/>
      <c r="E35" s="171"/>
      <c r="G35" s="175" t="s">
        <v>330</v>
      </c>
      <c r="H35" s="173"/>
      <c r="I35" s="173"/>
    </row>
    <row collapsed="false" customFormat="false" customHeight="false" hidden="false" ht="12.8" outlineLevel="0" r="36">
      <c r="B36" s="174"/>
      <c r="C36" s="171"/>
      <c r="D36" s="171"/>
      <c r="E36" s="171"/>
    </row>
    <row collapsed="false" customFormat="false" customHeight="false" hidden="false" ht="13.45" outlineLevel="0" r="37">
      <c r="B37" s="174" t="s">
        <v>331</v>
      </c>
      <c r="C37" s="171"/>
      <c r="D37" s="171"/>
      <c r="E37" s="171"/>
    </row>
    <row collapsed="false" customFormat="false" customHeight="false" hidden="false" ht="12.8" outlineLevel="0" r="38">
      <c r="B38" s="174" t="s">
        <v>332</v>
      </c>
      <c r="C38" s="171"/>
      <c r="D38" s="171"/>
      <c r="E38" s="171"/>
    </row>
    <row collapsed="false" customFormat="false" customHeight="false" hidden="false" ht="13.45" outlineLevel="0" r="39">
      <c r="B39" s="174" t="s">
        <v>333</v>
      </c>
      <c r="C39" s="171"/>
      <c r="D39" s="171"/>
      <c r="E39" s="171"/>
    </row>
  </sheetData>
  <mergeCells count="3">
    <mergeCell ref="C3:I3"/>
    <mergeCell ref="C5:D5"/>
    <mergeCell ref="C17:I17"/>
  </mergeCells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025" min="1" style="0" width="11.7294117647059"/>
  </cols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025" min="1" style="0" width="11.6235294117647"/>
  </cols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025" min="1" style="0" width="11.6235294117647"/>
  </cols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OpenOffice.org/3.2$Unix OpenOffice.org_project/320m19$Build-9505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revision>0</cp:revision>
</cp:coreProperties>
</file>