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bookViews>
    <workbookView xWindow="0" yWindow="0" windowWidth="11160" windowHeight="6216"/>
  </bookViews>
  <sheets>
    <sheet name="GEN-NOV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8" l="1"/>
  <c r="U32" i="8" l="1"/>
  <c r="K32" i="8"/>
  <c r="L32" i="8" s="1"/>
  <c r="D32" i="8"/>
  <c r="E32" i="8" s="1"/>
  <c r="AB4" i="8"/>
  <c r="AC4" i="8" s="1"/>
  <c r="AB5" i="8"/>
  <c r="AC5" i="8" s="1"/>
  <c r="AB6" i="8"/>
  <c r="AC6" i="8" s="1"/>
  <c r="AB7" i="8"/>
  <c r="AC7" i="8" s="1"/>
  <c r="AB8" i="8"/>
  <c r="AC8" i="8" s="1"/>
  <c r="AB9" i="8"/>
  <c r="AC9" i="8" s="1"/>
  <c r="AB10" i="8"/>
  <c r="AC10" i="8" s="1"/>
  <c r="AB11" i="8"/>
  <c r="AC11" i="8" s="1"/>
  <c r="AB12" i="8"/>
  <c r="AC12" i="8" s="1"/>
  <c r="AB13" i="8"/>
  <c r="AC13" i="8" s="1"/>
  <c r="AB14" i="8"/>
  <c r="AC14" i="8" s="1"/>
  <c r="AB15" i="8"/>
  <c r="AC15" i="8" s="1"/>
  <c r="AB16" i="8"/>
  <c r="AC16" i="8" s="1"/>
  <c r="AB17" i="8"/>
  <c r="AC17" i="8" s="1"/>
  <c r="AB18" i="8"/>
  <c r="AC18" i="8" s="1"/>
  <c r="AB19" i="8"/>
  <c r="AC19" i="8" s="1"/>
  <c r="AB20" i="8"/>
  <c r="AC20" i="8" s="1"/>
  <c r="AB21" i="8"/>
  <c r="AC21" i="8" s="1"/>
  <c r="AB22" i="8"/>
  <c r="AC22" i="8" s="1"/>
  <c r="AB23" i="8"/>
  <c r="AC23" i="8" s="1"/>
  <c r="AB24" i="8"/>
  <c r="AC24" i="8" s="1"/>
  <c r="AB25" i="8"/>
  <c r="AC25" i="8" s="1"/>
  <c r="AB26" i="8"/>
  <c r="AC26" i="8" s="1"/>
  <c r="AB27" i="8"/>
  <c r="AC27" i="8" s="1"/>
  <c r="AB28" i="8"/>
  <c r="AC28" i="8" s="1"/>
  <c r="AB29" i="8"/>
  <c r="AC29" i="8" s="1"/>
  <c r="AB30" i="8"/>
  <c r="AC30" i="8" s="1"/>
  <c r="AB31" i="8"/>
  <c r="AC31" i="8" s="1"/>
  <c r="AB3" i="8"/>
  <c r="AC3" i="8" s="1"/>
  <c r="L4" i="8"/>
  <c r="L5" i="8"/>
  <c r="L6" i="8"/>
  <c r="L7" i="8"/>
  <c r="L8" i="8"/>
  <c r="L9" i="8"/>
  <c r="L10" i="8"/>
  <c r="L11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" i="8"/>
  <c r="E4" i="8"/>
  <c r="E5" i="8"/>
  <c r="E6" i="8"/>
  <c r="E7" i="8"/>
  <c r="E8" i="8"/>
  <c r="E9" i="8"/>
  <c r="E10" i="8"/>
  <c r="E11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" i="8"/>
  <c r="U4" i="8"/>
  <c r="U5" i="8"/>
  <c r="U6" i="8"/>
  <c r="U7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" i="8"/>
  <c r="AB32" i="8" l="1"/>
  <c r="AC32" i="8" s="1"/>
  <c r="Z32" i="8"/>
  <c r="X32" i="8"/>
  <c r="V32" i="8"/>
  <c r="S32" i="8"/>
  <c r="Q32" i="8"/>
  <c r="O32" i="8"/>
  <c r="M32" i="8"/>
  <c r="J32" i="8"/>
  <c r="H32" i="8"/>
  <c r="F32" i="8"/>
  <c r="C32" i="8"/>
  <c r="B32" i="8"/>
  <c r="AF31" i="8"/>
  <c r="AG31" i="8" s="1"/>
  <c r="AD31" i="8"/>
  <c r="AE31" i="8" s="1"/>
  <c r="AA31" i="8"/>
  <c r="Y31" i="8"/>
  <c r="W31" i="8"/>
  <c r="R31" i="8"/>
  <c r="P31" i="8"/>
  <c r="N31" i="8"/>
  <c r="I31" i="8"/>
  <c r="G31" i="8"/>
  <c r="AF30" i="8"/>
  <c r="AG30" i="8" s="1"/>
  <c r="AD30" i="8"/>
  <c r="AE30" i="8" s="1"/>
  <c r="AA30" i="8"/>
  <c r="Y30" i="8"/>
  <c r="W30" i="8"/>
  <c r="R30" i="8"/>
  <c r="P30" i="8"/>
  <c r="N30" i="8"/>
  <c r="I30" i="8"/>
  <c r="G30" i="8"/>
  <c r="AF29" i="8"/>
  <c r="AG29" i="8" s="1"/>
  <c r="AD29" i="8"/>
  <c r="AE29" i="8" s="1"/>
  <c r="AA29" i="8"/>
  <c r="Y29" i="8"/>
  <c r="W29" i="8"/>
  <c r="R29" i="8"/>
  <c r="P29" i="8"/>
  <c r="N29" i="8"/>
  <c r="I29" i="8"/>
  <c r="G29" i="8"/>
  <c r="AF28" i="8"/>
  <c r="AG28" i="8" s="1"/>
  <c r="AD28" i="8"/>
  <c r="AE28" i="8" s="1"/>
  <c r="AA28" i="8"/>
  <c r="Y28" i="8"/>
  <c r="W28" i="8"/>
  <c r="R28" i="8"/>
  <c r="P28" i="8"/>
  <c r="N28" i="8"/>
  <c r="I28" i="8"/>
  <c r="G28" i="8"/>
  <c r="AF27" i="8"/>
  <c r="AG27" i="8" s="1"/>
  <c r="AD27" i="8"/>
  <c r="AE27" i="8" s="1"/>
  <c r="AA27" i="8"/>
  <c r="Y27" i="8"/>
  <c r="W27" i="8"/>
  <c r="R27" i="8"/>
  <c r="P27" i="8"/>
  <c r="N27" i="8"/>
  <c r="I27" i="8"/>
  <c r="G27" i="8"/>
  <c r="AF26" i="8"/>
  <c r="AG26" i="8" s="1"/>
  <c r="AD26" i="8"/>
  <c r="AE26" i="8" s="1"/>
  <c r="AA26" i="8"/>
  <c r="Y26" i="8"/>
  <c r="W26" i="8"/>
  <c r="R26" i="8"/>
  <c r="P26" i="8"/>
  <c r="N26" i="8"/>
  <c r="I26" i="8"/>
  <c r="G26" i="8"/>
  <c r="AF25" i="8"/>
  <c r="AG25" i="8" s="1"/>
  <c r="AD25" i="8"/>
  <c r="AE25" i="8" s="1"/>
  <c r="AA25" i="8"/>
  <c r="Y25" i="8"/>
  <c r="W25" i="8"/>
  <c r="R25" i="8"/>
  <c r="P25" i="8"/>
  <c r="N25" i="8"/>
  <c r="I25" i="8"/>
  <c r="G25" i="8"/>
  <c r="AF24" i="8"/>
  <c r="AG24" i="8" s="1"/>
  <c r="AD24" i="8"/>
  <c r="AE24" i="8" s="1"/>
  <c r="AA24" i="8"/>
  <c r="Y24" i="8"/>
  <c r="W24" i="8"/>
  <c r="R24" i="8"/>
  <c r="P24" i="8"/>
  <c r="N24" i="8"/>
  <c r="I24" i="8"/>
  <c r="G24" i="8"/>
  <c r="AF23" i="8"/>
  <c r="AG23" i="8" s="1"/>
  <c r="AD23" i="8"/>
  <c r="AE23" i="8" s="1"/>
  <c r="AA23" i="8"/>
  <c r="Y23" i="8"/>
  <c r="W23" i="8"/>
  <c r="R23" i="8"/>
  <c r="P23" i="8"/>
  <c r="N23" i="8"/>
  <c r="I23" i="8"/>
  <c r="G23" i="8"/>
  <c r="AF22" i="8"/>
  <c r="AG22" i="8" s="1"/>
  <c r="AD22" i="8"/>
  <c r="AE22" i="8" s="1"/>
  <c r="AA22" i="8"/>
  <c r="Y22" i="8"/>
  <c r="W22" i="8"/>
  <c r="R22" i="8"/>
  <c r="P22" i="8"/>
  <c r="N22" i="8"/>
  <c r="I22" i="8"/>
  <c r="G22" i="8"/>
  <c r="AF21" i="8"/>
  <c r="AG21" i="8" s="1"/>
  <c r="AD21" i="8"/>
  <c r="AE21" i="8" s="1"/>
  <c r="AA21" i="8"/>
  <c r="Y21" i="8"/>
  <c r="W21" i="8"/>
  <c r="R21" i="8"/>
  <c r="P21" i="8"/>
  <c r="N21" i="8"/>
  <c r="I21" i="8"/>
  <c r="G21" i="8"/>
  <c r="AF20" i="8"/>
  <c r="AG20" i="8" s="1"/>
  <c r="AD20" i="8"/>
  <c r="AE20" i="8" s="1"/>
  <c r="AA20" i="8"/>
  <c r="Y20" i="8"/>
  <c r="W20" i="8"/>
  <c r="R20" i="8"/>
  <c r="P20" i="8"/>
  <c r="N20" i="8"/>
  <c r="I20" i="8"/>
  <c r="G20" i="8"/>
  <c r="AF19" i="8"/>
  <c r="AG19" i="8" s="1"/>
  <c r="AD19" i="8"/>
  <c r="AE19" i="8" s="1"/>
  <c r="AA19" i="8"/>
  <c r="Y19" i="8"/>
  <c r="W19" i="8"/>
  <c r="R19" i="8"/>
  <c r="P19" i="8"/>
  <c r="N19" i="8"/>
  <c r="I19" i="8"/>
  <c r="G19" i="8"/>
  <c r="AF18" i="8"/>
  <c r="AG18" i="8" s="1"/>
  <c r="AD18" i="8"/>
  <c r="AE18" i="8" s="1"/>
  <c r="AA18" i="8"/>
  <c r="Y18" i="8"/>
  <c r="W18" i="8"/>
  <c r="R18" i="8"/>
  <c r="P18" i="8"/>
  <c r="N18" i="8"/>
  <c r="I18" i="8"/>
  <c r="G18" i="8"/>
  <c r="AF17" i="8"/>
  <c r="AG17" i="8" s="1"/>
  <c r="AD17" i="8"/>
  <c r="AE17" i="8" s="1"/>
  <c r="AA17" i="8"/>
  <c r="Y17" i="8"/>
  <c r="W17" i="8"/>
  <c r="R17" i="8"/>
  <c r="P17" i="8"/>
  <c r="N17" i="8"/>
  <c r="I17" i="8"/>
  <c r="G17" i="8"/>
  <c r="AF16" i="8"/>
  <c r="AG16" i="8" s="1"/>
  <c r="AD16" i="8"/>
  <c r="AE16" i="8" s="1"/>
  <c r="AA16" i="8"/>
  <c r="Y16" i="8"/>
  <c r="W16" i="8"/>
  <c r="R16" i="8"/>
  <c r="P16" i="8"/>
  <c r="N16" i="8"/>
  <c r="I16" i="8"/>
  <c r="G16" i="8"/>
  <c r="AF15" i="8"/>
  <c r="AG15" i="8" s="1"/>
  <c r="AD15" i="8"/>
  <c r="AE15" i="8" s="1"/>
  <c r="AA15" i="8"/>
  <c r="Y15" i="8"/>
  <c r="W15" i="8"/>
  <c r="R15" i="8"/>
  <c r="P15" i="8"/>
  <c r="N15" i="8"/>
  <c r="I15" i="8"/>
  <c r="G15" i="8"/>
  <c r="AF14" i="8"/>
  <c r="AG14" i="8" s="1"/>
  <c r="AD14" i="8"/>
  <c r="AE14" i="8" s="1"/>
  <c r="AA14" i="8"/>
  <c r="Y14" i="8"/>
  <c r="W14" i="8"/>
  <c r="R14" i="8"/>
  <c r="P14" i="8"/>
  <c r="N14" i="8"/>
  <c r="I14" i="8"/>
  <c r="G14" i="8"/>
  <c r="AF13" i="8"/>
  <c r="AG13" i="8" s="1"/>
  <c r="AD13" i="8"/>
  <c r="AE13" i="8" s="1"/>
  <c r="AA13" i="8"/>
  <c r="Y13" i="8"/>
  <c r="W13" i="8"/>
  <c r="R13" i="8"/>
  <c r="P13" i="8"/>
  <c r="N13" i="8"/>
  <c r="I13" i="8"/>
  <c r="G13" i="8"/>
  <c r="AF12" i="8"/>
  <c r="AG12" i="8" s="1"/>
  <c r="AD12" i="8"/>
  <c r="AE12" i="8" s="1"/>
  <c r="AA12" i="8"/>
  <c r="Y12" i="8"/>
  <c r="W12" i="8"/>
  <c r="AF11" i="8"/>
  <c r="AG11" i="8" s="1"/>
  <c r="AD11" i="8"/>
  <c r="AE11" i="8" s="1"/>
  <c r="AA11" i="8"/>
  <c r="Y11" i="8"/>
  <c r="W11" i="8"/>
  <c r="R11" i="8"/>
  <c r="P11" i="8"/>
  <c r="N11" i="8"/>
  <c r="I11" i="8"/>
  <c r="G11" i="8"/>
  <c r="AF10" i="8"/>
  <c r="AG10" i="8" s="1"/>
  <c r="AD10" i="8"/>
  <c r="AE10" i="8" s="1"/>
  <c r="AA10" i="8"/>
  <c r="Y10" i="8"/>
  <c r="W10" i="8"/>
  <c r="R10" i="8"/>
  <c r="P10" i="8"/>
  <c r="N10" i="8"/>
  <c r="I10" i="8"/>
  <c r="G10" i="8"/>
  <c r="AF9" i="8"/>
  <c r="AG9" i="8" s="1"/>
  <c r="AD9" i="8"/>
  <c r="AE9" i="8" s="1"/>
  <c r="AA9" i="8"/>
  <c r="Y9" i="8"/>
  <c r="W9" i="8"/>
  <c r="R9" i="8"/>
  <c r="P9" i="8"/>
  <c r="N9" i="8"/>
  <c r="I9" i="8"/>
  <c r="G9" i="8"/>
  <c r="AF8" i="8"/>
  <c r="AG8" i="8" s="1"/>
  <c r="AD8" i="8"/>
  <c r="AE8" i="8" s="1"/>
  <c r="AA8" i="8"/>
  <c r="R8" i="8"/>
  <c r="P8" i="8"/>
  <c r="N8" i="8"/>
  <c r="I8" i="8"/>
  <c r="G8" i="8"/>
  <c r="AF7" i="8"/>
  <c r="AG7" i="8" s="1"/>
  <c r="AD7" i="8"/>
  <c r="AE7" i="8" s="1"/>
  <c r="AA7" i="8"/>
  <c r="Y7" i="8"/>
  <c r="W7" i="8"/>
  <c r="R7" i="8"/>
  <c r="P7" i="8"/>
  <c r="N7" i="8"/>
  <c r="I7" i="8"/>
  <c r="G7" i="8"/>
  <c r="AF6" i="8"/>
  <c r="AG6" i="8" s="1"/>
  <c r="AD6" i="8"/>
  <c r="AE6" i="8" s="1"/>
  <c r="AA6" i="8"/>
  <c r="Y6" i="8"/>
  <c r="W6" i="8"/>
  <c r="R6" i="8"/>
  <c r="P6" i="8"/>
  <c r="N6" i="8"/>
  <c r="I6" i="8"/>
  <c r="G6" i="8"/>
  <c r="AF5" i="8"/>
  <c r="AG5" i="8" s="1"/>
  <c r="AD5" i="8"/>
  <c r="AE5" i="8" s="1"/>
  <c r="AA5" i="8"/>
  <c r="Y5" i="8"/>
  <c r="W5" i="8"/>
  <c r="R5" i="8"/>
  <c r="P5" i="8"/>
  <c r="N5" i="8"/>
  <c r="I5" i="8"/>
  <c r="G5" i="8"/>
  <c r="AF4" i="8"/>
  <c r="AG4" i="8" s="1"/>
  <c r="AD4" i="8"/>
  <c r="AE4" i="8" s="1"/>
  <c r="AA4" i="8"/>
  <c r="Y4" i="8"/>
  <c r="W4" i="8"/>
  <c r="R4" i="8"/>
  <c r="P4" i="8"/>
  <c r="N4" i="8"/>
  <c r="I4" i="8"/>
  <c r="G4" i="8"/>
  <c r="AF3" i="8"/>
  <c r="AD3" i="8"/>
  <c r="AE3" i="8" s="1"/>
  <c r="AA3" i="8"/>
  <c r="Y3" i="8"/>
  <c r="W3" i="8"/>
  <c r="R3" i="8"/>
  <c r="P3" i="8"/>
  <c r="N3" i="8"/>
  <c r="I3" i="8"/>
  <c r="G3" i="8"/>
  <c r="G32" i="8" l="1"/>
  <c r="I32" i="8"/>
  <c r="N32" i="8"/>
  <c r="AF32" i="8"/>
  <c r="AA32" i="8"/>
  <c r="R32" i="8"/>
  <c r="W32" i="8"/>
  <c r="Y32" i="8"/>
  <c r="P32" i="8"/>
  <c r="AG3" i="8"/>
  <c r="AD32" i="8"/>
  <c r="AE32" i="8" s="1"/>
  <c r="AG32" i="8" l="1"/>
</calcChain>
</file>

<file path=xl/sharedStrings.xml><?xml version="1.0" encoding="utf-8"?>
<sst xmlns="http://schemas.openxmlformats.org/spreadsheetml/2006/main" count="53" uniqueCount="44">
  <si>
    <t>Struttura</t>
  </si>
  <si>
    <t>AC</t>
  </si>
  <si>
    <t>Bari</t>
  </si>
  <si>
    <t>Bologna</t>
  </si>
  <si>
    <t>Cagliari</t>
  </si>
  <si>
    <t>Catania</t>
  </si>
  <si>
    <t>CNAF</t>
  </si>
  <si>
    <t>Ferrara</t>
  </si>
  <si>
    <t>Firenze</t>
  </si>
  <si>
    <t>Genova</t>
  </si>
  <si>
    <t>GGI</t>
  </si>
  <si>
    <t>Lecce</t>
  </si>
  <si>
    <t>LNF</t>
  </si>
  <si>
    <t>LNGS</t>
  </si>
  <si>
    <t>LNL</t>
  </si>
  <si>
    <t>LNS</t>
  </si>
  <si>
    <t>Milano</t>
  </si>
  <si>
    <t>Milano Bicocca</t>
  </si>
  <si>
    <t>Napoli</t>
  </si>
  <si>
    <t>Pavia</t>
  </si>
  <si>
    <t>Padova</t>
  </si>
  <si>
    <t>Perugia</t>
  </si>
  <si>
    <t>Pisa</t>
  </si>
  <si>
    <t>Presidenza</t>
  </si>
  <si>
    <t>Roma</t>
  </si>
  <si>
    <t>Roma TV</t>
  </si>
  <si>
    <t>Roma TRE</t>
  </si>
  <si>
    <t>TIFPA</t>
  </si>
  <si>
    <t>Torino</t>
  </si>
  <si>
    <t>Trieste</t>
  </si>
  <si>
    <t>Totale</t>
  </si>
  <si>
    <t>Tecnici</t>
  </si>
  <si>
    <t>Amministrativi</t>
  </si>
  <si>
    <t>Dirigenti</t>
  </si>
  <si>
    <t>Ricercatori/       Tecnologi</t>
  </si>
  <si>
    <t>%</t>
  </si>
  <si>
    <t>Altro</t>
  </si>
  <si>
    <t>DIPENDENTI TOTALI</t>
  </si>
  <si>
    <t>RICERCATORI/TECNOLOGI</t>
  </si>
  <si>
    <t>TECNICI</t>
  </si>
  <si>
    <t>AMMINISTRATIVI</t>
  </si>
  <si>
    <t>Martedì 24 novembre</t>
  </si>
  <si>
    <t>Martedì 15 dicembre</t>
  </si>
  <si>
    <t>Martedì 26 gennaio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</si>
</sst>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16" fontId="6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0" xfId="0" applyNumberFormat="1" applyFont="1"/>
    <xf numFmtId="1" fontId="0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2" fillId="0" borderId="0" xfId="0" applyNumberFormat="1" applyFont="1"/>
    <xf numFmtId="15" fontId="3" fillId="0" borderId="0" xfId="0" applyNumberFormat="1" applyFont="1" applyAlignment="1">
      <alignment horizontal="left"/>
    </xf>
    <xf numFmtId="2" fontId="3" fillId="0" borderId="0" xfId="0" applyNumberFormat="1" applyFont="1"/>
    <xf numFmtId="2" fontId="1" fillId="0" borderId="0" xfId="0" applyNumberFormat="1" applyFont="1"/>
    <xf numFmtId="9" fontId="5" fillId="2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8CBAD"/>
      <color rgb="FFFF6969"/>
      <color rgb="FFFFC5C5"/>
      <color rgb="FFFF896D"/>
      <color rgb="FFFF3300"/>
      <color rgb="FFFF8989"/>
      <color rgb="FFFFBE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topLeftCell="A2" workbookViewId="0">
      <pane xSplit="3" topLeftCell="D1" activePane="topRight" state="frozen"/>
      <selection pane="topRight" activeCell="AC32" sqref="AC32"/>
    </sheetView>
  </sheetViews>
  <sheetFormatPr defaultRowHeight="14.4" x14ac:dyDescent="0.3"/>
  <cols>
    <col min="1" max="1" width="16.5546875" style="16" customWidth="1"/>
    <col min="2" max="2" width="8" hidden="1" customWidth="1"/>
    <col min="3" max="3" width="10.77734375" hidden="1" customWidth="1"/>
    <col min="4" max="6" width="8.77734375" style="12" customWidth="1"/>
    <col min="7" max="9" width="8.77734375" customWidth="1"/>
    <col min="10" max="10" width="6.77734375" hidden="1" customWidth="1"/>
    <col min="11" max="13" width="8.77734375" style="20" customWidth="1"/>
    <col min="14" max="16" width="8.77734375" customWidth="1"/>
    <col min="17" max="18" width="8.6640625" style="20" hidden="1" customWidth="1"/>
    <col min="19" max="19" width="11.77734375" hidden="1" customWidth="1"/>
    <col min="20" max="22" width="8.77734375" style="13" customWidth="1"/>
    <col min="23" max="23" width="8.77734375" customWidth="1"/>
    <col min="24" max="25" width="8.6640625" customWidth="1"/>
    <col min="26" max="26" width="5.109375" hidden="1" customWidth="1"/>
    <col min="27" max="27" width="9.77734375" style="28" hidden="1" customWidth="1"/>
    <col min="28" max="29" width="9.77734375" style="38" customWidth="1"/>
    <col min="30" max="33" width="9.77734375" style="28" customWidth="1"/>
  </cols>
  <sheetData>
    <row r="1" spans="1:33" s="9" customFormat="1" ht="30" customHeight="1" x14ac:dyDescent="0.3">
      <c r="A1" s="50" t="s">
        <v>0</v>
      </c>
      <c r="B1" s="7"/>
      <c r="C1" s="8"/>
      <c r="D1" s="60" t="s">
        <v>38</v>
      </c>
      <c r="E1" s="61"/>
      <c r="F1" s="61"/>
      <c r="G1" s="61"/>
      <c r="H1" s="61"/>
      <c r="I1" s="61"/>
      <c r="J1" s="8"/>
      <c r="K1" s="62" t="s">
        <v>39</v>
      </c>
      <c r="L1" s="61"/>
      <c r="M1" s="61"/>
      <c r="N1" s="61"/>
      <c r="O1" s="61"/>
      <c r="P1" s="61"/>
      <c r="Q1" s="61"/>
      <c r="R1" s="61"/>
      <c r="S1" s="61"/>
      <c r="T1" s="63" t="s">
        <v>40</v>
      </c>
      <c r="U1" s="61"/>
      <c r="V1" s="61"/>
      <c r="W1" s="61"/>
      <c r="X1" s="61"/>
      <c r="Y1" s="61"/>
      <c r="Z1" s="52" t="s">
        <v>36</v>
      </c>
      <c r="AA1" s="54" t="s">
        <v>37</v>
      </c>
      <c r="AB1" s="56" t="s">
        <v>43</v>
      </c>
      <c r="AC1" s="64"/>
      <c r="AD1" s="56" t="s">
        <v>42</v>
      </c>
      <c r="AE1" s="57"/>
      <c r="AF1" s="56" t="s">
        <v>41</v>
      </c>
      <c r="AG1" s="57"/>
    </row>
    <row r="2" spans="1:33" s="9" customFormat="1" ht="30" customHeight="1" x14ac:dyDescent="0.3">
      <c r="A2" s="51"/>
      <c r="B2" s="24" t="s">
        <v>33</v>
      </c>
      <c r="C2" s="24" t="s">
        <v>34</v>
      </c>
      <c r="D2" s="23">
        <v>44222</v>
      </c>
      <c r="E2" s="23" t="s">
        <v>35</v>
      </c>
      <c r="F2" s="23">
        <v>44180</v>
      </c>
      <c r="G2" s="23" t="s">
        <v>35</v>
      </c>
      <c r="H2" s="23">
        <v>44159</v>
      </c>
      <c r="I2" s="23" t="s">
        <v>35</v>
      </c>
      <c r="J2" s="24" t="s">
        <v>31</v>
      </c>
      <c r="K2" s="21">
        <v>44222</v>
      </c>
      <c r="L2" s="21" t="s">
        <v>35</v>
      </c>
      <c r="M2" s="21">
        <v>44180</v>
      </c>
      <c r="N2" s="21" t="s">
        <v>35</v>
      </c>
      <c r="O2" s="21">
        <v>44159</v>
      </c>
      <c r="P2" s="21" t="s">
        <v>35</v>
      </c>
      <c r="Q2" s="21">
        <v>44005</v>
      </c>
      <c r="R2" s="17" t="s">
        <v>35</v>
      </c>
      <c r="S2" s="24" t="s">
        <v>32</v>
      </c>
      <c r="T2" s="22">
        <v>44222</v>
      </c>
      <c r="U2" s="22" t="s">
        <v>35</v>
      </c>
      <c r="V2" s="22">
        <v>44180</v>
      </c>
      <c r="W2" s="22" t="s">
        <v>35</v>
      </c>
      <c r="X2" s="22">
        <v>44159</v>
      </c>
      <c r="Y2" s="22" t="s">
        <v>35</v>
      </c>
      <c r="Z2" s="53"/>
      <c r="AA2" s="55"/>
      <c r="AB2" s="58"/>
      <c r="AC2" s="65"/>
      <c r="AD2" s="58"/>
      <c r="AE2" s="59"/>
      <c r="AF2" s="58"/>
      <c r="AG2" s="59"/>
    </row>
    <row r="3" spans="1:33" x14ac:dyDescent="0.3">
      <c r="A3" s="15" t="s">
        <v>1</v>
      </c>
      <c r="B3" s="26">
        <v>3</v>
      </c>
      <c r="C3" s="26">
        <v>23</v>
      </c>
      <c r="D3" s="31">
        <v>6</v>
      </c>
      <c r="E3" s="11">
        <f>D3/C3</f>
        <v>0.2608695652173913</v>
      </c>
      <c r="F3" s="31">
        <v>12</v>
      </c>
      <c r="G3" s="11">
        <f>F3/C3</f>
        <v>0.52173913043478259</v>
      </c>
      <c r="H3" s="31">
        <v>9</v>
      </c>
      <c r="I3" s="11">
        <f>H3/C3</f>
        <v>0.39130434782608697</v>
      </c>
      <c r="J3" s="26">
        <v>17</v>
      </c>
      <c r="K3" s="18">
        <v>3</v>
      </c>
      <c r="L3" s="19">
        <f>K3/J3</f>
        <v>0.17647058823529413</v>
      </c>
      <c r="M3" s="18">
        <v>6</v>
      </c>
      <c r="N3" s="19">
        <f>M3/J3</f>
        <v>0.35294117647058826</v>
      </c>
      <c r="O3" s="18">
        <v>6</v>
      </c>
      <c r="P3" s="19">
        <f>O3/J3</f>
        <v>0.35294117647058826</v>
      </c>
      <c r="Q3" s="18">
        <v>5</v>
      </c>
      <c r="R3" s="19">
        <f t="shared" ref="R3:R11" si="0">Q3/J3</f>
        <v>0.29411764705882354</v>
      </c>
      <c r="S3" s="26">
        <v>72</v>
      </c>
      <c r="T3" s="33">
        <v>32</v>
      </c>
      <c r="U3" s="10">
        <f>T3/S3</f>
        <v>0.44444444444444442</v>
      </c>
      <c r="V3" s="33">
        <v>48</v>
      </c>
      <c r="W3" s="10">
        <f>V3/S3</f>
        <v>0.66666666666666663</v>
      </c>
      <c r="X3" s="33">
        <v>37</v>
      </c>
      <c r="Y3" s="10">
        <f>X3/S3</f>
        <v>0.51388888888888884</v>
      </c>
      <c r="Z3" s="26">
        <v>11</v>
      </c>
      <c r="AA3" s="29">
        <f t="shared" ref="AA3:AA31" si="1">C3+J3+S3</f>
        <v>112</v>
      </c>
      <c r="AB3" s="45">
        <f t="shared" ref="AB3:AB31" si="2">D3+K3+T3</f>
        <v>41</v>
      </c>
      <c r="AC3" s="46">
        <f t="shared" ref="AC3:AC32" si="3">AB3/(C3+J3+S3)</f>
        <v>0.36607142857142855</v>
      </c>
      <c r="AD3" s="47">
        <f t="shared" ref="AD3:AD32" si="4">F3+M3+V3</f>
        <v>66</v>
      </c>
      <c r="AE3" s="48">
        <f t="shared" ref="AE3:AE32" si="5">AD3/(C3+J3+S3)</f>
        <v>0.5892857142857143</v>
      </c>
      <c r="AF3" s="47">
        <f t="shared" ref="AF3:AF31" si="6">H3+O3+X3</f>
        <v>52</v>
      </c>
      <c r="AG3" s="48">
        <f t="shared" ref="AG3:AG31" si="7">AF3/(C3+J3+S3)</f>
        <v>0.4642857142857143</v>
      </c>
    </row>
    <row r="4" spans="1:33" s="6" customFormat="1" x14ac:dyDescent="0.3">
      <c r="A4" s="15" t="s">
        <v>2</v>
      </c>
      <c r="B4" s="5">
        <v>0</v>
      </c>
      <c r="C4" s="26">
        <v>38</v>
      </c>
      <c r="D4" s="31">
        <v>10</v>
      </c>
      <c r="E4" s="11">
        <f t="shared" ref="E4:E32" si="8">D4/C4</f>
        <v>0.26315789473684209</v>
      </c>
      <c r="F4" s="31">
        <v>12</v>
      </c>
      <c r="G4" s="11">
        <f t="shared" ref="G4:G32" si="9">F4/C4</f>
        <v>0.31578947368421051</v>
      </c>
      <c r="H4" s="31">
        <v>14</v>
      </c>
      <c r="I4" s="11">
        <f t="shared" ref="I4:I31" si="10">H4/C4</f>
        <v>0.36842105263157893</v>
      </c>
      <c r="J4" s="26">
        <v>21</v>
      </c>
      <c r="K4" s="18">
        <v>13</v>
      </c>
      <c r="L4" s="19">
        <f t="shared" ref="L4:L32" si="11">K4/J4</f>
        <v>0.61904761904761907</v>
      </c>
      <c r="M4" s="18">
        <v>9</v>
      </c>
      <c r="N4" s="19">
        <f t="shared" ref="N4:N32" si="12">M4/J4</f>
        <v>0.42857142857142855</v>
      </c>
      <c r="O4" s="18">
        <v>6</v>
      </c>
      <c r="P4" s="19">
        <f t="shared" ref="P4:P31" si="13">O4/J4</f>
        <v>0.2857142857142857</v>
      </c>
      <c r="Q4" s="18">
        <v>2</v>
      </c>
      <c r="R4" s="19">
        <f t="shared" si="0"/>
        <v>9.5238095238095233E-2</v>
      </c>
      <c r="S4" s="26">
        <v>9</v>
      </c>
      <c r="T4" s="33">
        <v>5</v>
      </c>
      <c r="U4" s="10">
        <f t="shared" ref="U4:U32" si="14">T4/S4</f>
        <v>0.55555555555555558</v>
      </c>
      <c r="V4" s="33">
        <v>5</v>
      </c>
      <c r="W4" s="10">
        <f t="shared" ref="W4:W32" si="15">V4/S4</f>
        <v>0.55555555555555558</v>
      </c>
      <c r="X4" s="33">
        <v>5</v>
      </c>
      <c r="Y4" s="10">
        <f t="shared" ref="Y4:Y31" si="16">X4/S4</f>
        <v>0.55555555555555558</v>
      </c>
      <c r="Z4" s="26">
        <v>13</v>
      </c>
      <c r="AA4" s="29">
        <f t="shared" si="1"/>
        <v>68</v>
      </c>
      <c r="AB4" s="45">
        <f t="shared" si="2"/>
        <v>28</v>
      </c>
      <c r="AC4" s="46">
        <f t="shared" si="3"/>
        <v>0.41176470588235292</v>
      </c>
      <c r="AD4" s="47">
        <f t="shared" si="4"/>
        <v>26</v>
      </c>
      <c r="AE4" s="48">
        <f t="shared" si="5"/>
        <v>0.38235294117647056</v>
      </c>
      <c r="AF4" s="41">
        <f t="shared" si="6"/>
        <v>25</v>
      </c>
      <c r="AG4" s="40">
        <f t="shared" si="7"/>
        <v>0.36764705882352944</v>
      </c>
    </row>
    <row r="5" spans="1:33" x14ac:dyDescent="0.3">
      <c r="A5" s="15" t="s">
        <v>3</v>
      </c>
      <c r="B5" s="26">
        <v>0</v>
      </c>
      <c r="C5" s="26">
        <v>61</v>
      </c>
      <c r="D5" s="31">
        <v>40</v>
      </c>
      <c r="E5" s="11">
        <f t="shared" si="8"/>
        <v>0.65573770491803274</v>
      </c>
      <c r="F5" s="31">
        <v>31</v>
      </c>
      <c r="G5" s="11">
        <f t="shared" si="9"/>
        <v>0.50819672131147542</v>
      </c>
      <c r="H5" s="31">
        <v>36</v>
      </c>
      <c r="I5" s="11">
        <f t="shared" si="10"/>
        <v>0.5901639344262295</v>
      </c>
      <c r="J5" s="26">
        <v>39</v>
      </c>
      <c r="K5" s="18">
        <v>21</v>
      </c>
      <c r="L5" s="19">
        <f t="shared" si="11"/>
        <v>0.53846153846153844</v>
      </c>
      <c r="M5" s="18">
        <v>21</v>
      </c>
      <c r="N5" s="19">
        <f t="shared" si="12"/>
        <v>0.53846153846153844</v>
      </c>
      <c r="O5" s="18">
        <v>17</v>
      </c>
      <c r="P5" s="19">
        <f t="shared" si="13"/>
        <v>0.4358974358974359</v>
      </c>
      <c r="Q5" s="18">
        <v>14</v>
      </c>
      <c r="R5" s="19">
        <f t="shared" si="0"/>
        <v>0.35897435897435898</v>
      </c>
      <c r="S5" s="26">
        <v>13</v>
      </c>
      <c r="T5" s="33">
        <v>5</v>
      </c>
      <c r="U5" s="10">
        <f t="shared" si="14"/>
        <v>0.38461538461538464</v>
      </c>
      <c r="V5" s="33">
        <v>9</v>
      </c>
      <c r="W5" s="10">
        <f t="shared" si="15"/>
        <v>0.69230769230769229</v>
      </c>
      <c r="X5" s="33">
        <v>8</v>
      </c>
      <c r="Y5" s="10">
        <f t="shared" si="16"/>
        <v>0.61538461538461542</v>
      </c>
      <c r="Z5" s="26">
        <v>10</v>
      </c>
      <c r="AA5" s="29">
        <f t="shared" si="1"/>
        <v>113</v>
      </c>
      <c r="AB5" s="45">
        <f t="shared" si="2"/>
        <v>66</v>
      </c>
      <c r="AC5" s="46">
        <f t="shared" si="3"/>
        <v>0.58407079646017701</v>
      </c>
      <c r="AD5" s="47">
        <f t="shared" si="4"/>
        <v>61</v>
      </c>
      <c r="AE5" s="48">
        <f t="shared" si="5"/>
        <v>0.53982300884955747</v>
      </c>
      <c r="AF5" s="41">
        <f t="shared" si="6"/>
        <v>61</v>
      </c>
      <c r="AG5" s="40">
        <f t="shared" si="7"/>
        <v>0.53982300884955747</v>
      </c>
    </row>
    <row r="6" spans="1:33" x14ac:dyDescent="0.3">
      <c r="A6" s="15" t="s">
        <v>4</v>
      </c>
      <c r="B6" s="26">
        <v>0</v>
      </c>
      <c r="C6" s="26">
        <v>16</v>
      </c>
      <c r="D6" s="31">
        <v>11</v>
      </c>
      <c r="E6" s="11">
        <f t="shared" si="8"/>
        <v>0.6875</v>
      </c>
      <c r="F6" s="31">
        <v>10</v>
      </c>
      <c r="G6" s="11">
        <f t="shared" si="9"/>
        <v>0.625</v>
      </c>
      <c r="H6" s="31">
        <v>8</v>
      </c>
      <c r="I6" s="11">
        <f t="shared" si="10"/>
        <v>0.5</v>
      </c>
      <c r="J6" s="26">
        <v>5</v>
      </c>
      <c r="K6" s="18">
        <v>4</v>
      </c>
      <c r="L6" s="19">
        <f t="shared" si="11"/>
        <v>0.8</v>
      </c>
      <c r="M6" s="18">
        <v>3</v>
      </c>
      <c r="N6" s="19">
        <f t="shared" si="12"/>
        <v>0.6</v>
      </c>
      <c r="O6" s="18">
        <v>4</v>
      </c>
      <c r="P6" s="19">
        <f t="shared" si="13"/>
        <v>0.8</v>
      </c>
      <c r="Q6" s="18">
        <v>2</v>
      </c>
      <c r="R6" s="19">
        <f t="shared" si="0"/>
        <v>0.4</v>
      </c>
      <c r="S6" s="26">
        <v>4</v>
      </c>
      <c r="T6" s="33">
        <v>4</v>
      </c>
      <c r="U6" s="10">
        <f t="shared" si="14"/>
        <v>1</v>
      </c>
      <c r="V6" s="33">
        <v>2</v>
      </c>
      <c r="W6" s="10">
        <f t="shared" si="15"/>
        <v>0.5</v>
      </c>
      <c r="X6" s="33">
        <v>3</v>
      </c>
      <c r="Y6" s="10">
        <f t="shared" si="16"/>
        <v>0.75</v>
      </c>
      <c r="Z6" s="26">
        <v>19</v>
      </c>
      <c r="AA6" s="29">
        <f t="shared" si="1"/>
        <v>25</v>
      </c>
      <c r="AB6" s="45">
        <f t="shared" si="2"/>
        <v>19</v>
      </c>
      <c r="AC6" s="46">
        <f t="shared" si="3"/>
        <v>0.76</v>
      </c>
      <c r="AD6" s="47">
        <f t="shared" si="4"/>
        <v>15</v>
      </c>
      <c r="AE6" s="48">
        <f t="shared" si="5"/>
        <v>0.6</v>
      </c>
      <c r="AF6" s="47">
        <f t="shared" si="6"/>
        <v>15</v>
      </c>
      <c r="AG6" s="48">
        <f t="shared" si="7"/>
        <v>0.6</v>
      </c>
    </row>
    <row r="7" spans="1:33" x14ac:dyDescent="0.3">
      <c r="A7" s="15" t="s">
        <v>5</v>
      </c>
      <c r="B7" s="26">
        <v>0</v>
      </c>
      <c r="C7" s="26">
        <v>27</v>
      </c>
      <c r="D7" s="31">
        <v>4</v>
      </c>
      <c r="E7" s="11">
        <f t="shared" si="8"/>
        <v>0.14814814814814814</v>
      </c>
      <c r="F7" s="31">
        <v>9</v>
      </c>
      <c r="G7" s="11">
        <f t="shared" si="9"/>
        <v>0.33333333333333331</v>
      </c>
      <c r="H7" s="31">
        <v>11</v>
      </c>
      <c r="I7" s="11">
        <f t="shared" si="10"/>
        <v>0.40740740740740738</v>
      </c>
      <c r="J7" s="26">
        <v>15</v>
      </c>
      <c r="K7" s="18">
        <v>9</v>
      </c>
      <c r="L7" s="19">
        <f t="shared" si="11"/>
        <v>0.6</v>
      </c>
      <c r="M7" s="18">
        <v>10</v>
      </c>
      <c r="N7" s="19">
        <f t="shared" si="12"/>
        <v>0.66666666666666663</v>
      </c>
      <c r="O7" s="18">
        <v>8</v>
      </c>
      <c r="P7" s="19">
        <f t="shared" si="13"/>
        <v>0.53333333333333333</v>
      </c>
      <c r="Q7" s="18">
        <v>7</v>
      </c>
      <c r="R7" s="19">
        <f t="shared" si="0"/>
        <v>0.46666666666666667</v>
      </c>
      <c r="S7" s="26">
        <v>5</v>
      </c>
      <c r="T7" s="33">
        <v>2</v>
      </c>
      <c r="U7" s="10">
        <f t="shared" si="14"/>
        <v>0.4</v>
      </c>
      <c r="V7" s="33">
        <v>4</v>
      </c>
      <c r="W7" s="10">
        <f t="shared" si="15"/>
        <v>0.8</v>
      </c>
      <c r="X7" s="33">
        <v>3</v>
      </c>
      <c r="Y7" s="10">
        <f t="shared" si="16"/>
        <v>0.6</v>
      </c>
      <c r="Z7" s="26">
        <v>1</v>
      </c>
      <c r="AA7" s="29">
        <f t="shared" si="1"/>
        <v>47</v>
      </c>
      <c r="AB7" s="42">
        <f t="shared" si="2"/>
        <v>15</v>
      </c>
      <c r="AC7" s="43">
        <f t="shared" si="3"/>
        <v>0.31914893617021278</v>
      </c>
      <c r="AD7" s="47">
        <f t="shared" si="4"/>
        <v>23</v>
      </c>
      <c r="AE7" s="48">
        <f t="shared" si="5"/>
        <v>0.48936170212765956</v>
      </c>
      <c r="AF7" s="41">
        <f t="shared" si="6"/>
        <v>22</v>
      </c>
      <c r="AG7" s="40">
        <f t="shared" si="7"/>
        <v>0.46808510638297873</v>
      </c>
    </row>
    <row r="8" spans="1:33" x14ac:dyDescent="0.3">
      <c r="A8" s="15" t="s">
        <v>6</v>
      </c>
      <c r="B8" s="26">
        <v>0</v>
      </c>
      <c r="C8" s="26">
        <v>27</v>
      </c>
      <c r="D8" s="31">
        <v>5</v>
      </c>
      <c r="E8" s="11">
        <f t="shared" si="8"/>
        <v>0.18518518518518517</v>
      </c>
      <c r="F8" s="31">
        <v>6</v>
      </c>
      <c r="G8" s="11">
        <f t="shared" si="9"/>
        <v>0.22222222222222221</v>
      </c>
      <c r="H8" s="31">
        <v>5</v>
      </c>
      <c r="I8" s="11">
        <f t="shared" si="10"/>
        <v>0.18518518518518517</v>
      </c>
      <c r="J8" s="26">
        <v>12</v>
      </c>
      <c r="K8" s="18">
        <v>3</v>
      </c>
      <c r="L8" s="19">
        <f t="shared" si="11"/>
        <v>0.25</v>
      </c>
      <c r="M8" s="18">
        <v>5</v>
      </c>
      <c r="N8" s="19">
        <f t="shared" si="12"/>
        <v>0.41666666666666669</v>
      </c>
      <c r="O8" s="18">
        <v>3</v>
      </c>
      <c r="P8" s="19">
        <f t="shared" si="13"/>
        <v>0.25</v>
      </c>
      <c r="Q8" s="18">
        <v>2</v>
      </c>
      <c r="R8" s="19">
        <f t="shared" si="0"/>
        <v>0.16666666666666666</v>
      </c>
      <c r="S8" s="26"/>
      <c r="T8" s="33"/>
      <c r="U8" s="10"/>
      <c r="V8" s="33"/>
      <c r="W8" s="10"/>
      <c r="X8" s="33"/>
      <c r="Y8" s="10"/>
      <c r="Z8" s="26">
        <v>14</v>
      </c>
      <c r="AA8" s="29">
        <f t="shared" si="1"/>
        <v>39</v>
      </c>
      <c r="AB8" s="45">
        <f t="shared" si="2"/>
        <v>8</v>
      </c>
      <c r="AC8" s="46">
        <f t="shared" si="3"/>
        <v>0.20512820512820512</v>
      </c>
      <c r="AD8" s="47">
        <f t="shared" si="4"/>
        <v>11</v>
      </c>
      <c r="AE8" s="48">
        <f t="shared" si="5"/>
        <v>0.28205128205128205</v>
      </c>
      <c r="AF8" s="41">
        <f t="shared" si="6"/>
        <v>8</v>
      </c>
      <c r="AG8" s="40">
        <f t="shared" si="7"/>
        <v>0.20512820512820512</v>
      </c>
    </row>
    <row r="9" spans="1:33" x14ac:dyDescent="0.3">
      <c r="A9" s="15" t="s">
        <v>7</v>
      </c>
      <c r="B9" s="26">
        <v>0</v>
      </c>
      <c r="C9" s="26">
        <v>18</v>
      </c>
      <c r="D9" s="31">
        <v>11</v>
      </c>
      <c r="E9" s="11">
        <f t="shared" si="8"/>
        <v>0.61111111111111116</v>
      </c>
      <c r="F9" s="31">
        <v>8</v>
      </c>
      <c r="G9" s="11">
        <f t="shared" si="9"/>
        <v>0.44444444444444442</v>
      </c>
      <c r="H9" s="31">
        <v>9</v>
      </c>
      <c r="I9" s="11">
        <f t="shared" si="10"/>
        <v>0.5</v>
      </c>
      <c r="J9" s="26">
        <v>6</v>
      </c>
      <c r="K9" s="18">
        <v>5</v>
      </c>
      <c r="L9" s="19">
        <f t="shared" si="11"/>
        <v>0.83333333333333337</v>
      </c>
      <c r="M9" s="18">
        <v>2</v>
      </c>
      <c r="N9" s="19">
        <f t="shared" si="12"/>
        <v>0.33333333333333331</v>
      </c>
      <c r="O9" s="18">
        <v>3</v>
      </c>
      <c r="P9" s="19">
        <f t="shared" si="13"/>
        <v>0.5</v>
      </c>
      <c r="Q9" s="18">
        <v>3</v>
      </c>
      <c r="R9" s="19">
        <f t="shared" si="0"/>
        <v>0.5</v>
      </c>
      <c r="S9" s="26">
        <v>5</v>
      </c>
      <c r="T9" s="33">
        <v>3</v>
      </c>
      <c r="U9" s="10">
        <f t="shared" si="14"/>
        <v>0.6</v>
      </c>
      <c r="V9" s="33">
        <v>3</v>
      </c>
      <c r="W9" s="10">
        <f t="shared" si="15"/>
        <v>0.6</v>
      </c>
      <c r="X9" s="33">
        <v>3</v>
      </c>
      <c r="Y9" s="10">
        <f t="shared" si="16"/>
        <v>0.6</v>
      </c>
      <c r="Z9" s="26">
        <v>7</v>
      </c>
      <c r="AA9" s="29">
        <f t="shared" si="1"/>
        <v>29</v>
      </c>
      <c r="AB9" s="45">
        <f t="shared" si="2"/>
        <v>19</v>
      </c>
      <c r="AC9" s="46">
        <f t="shared" si="3"/>
        <v>0.65517241379310343</v>
      </c>
      <c r="AD9" s="47">
        <f t="shared" si="4"/>
        <v>13</v>
      </c>
      <c r="AE9" s="48">
        <f t="shared" si="5"/>
        <v>0.44827586206896552</v>
      </c>
      <c r="AF9" s="41">
        <f t="shared" si="6"/>
        <v>15</v>
      </c>
      <c r="AG9" s="40">
        <f t="shared" si="7"/>
        <v>0.51724137931034486</v>
      </c>
    </row>
    <row r="10" spans="1:33" x14ac:dyDescent="0.3">
      <c r="A10" s="15" t="s">
        <v>8</v>
      </c>
      <c r="B10" s="26">
        <v>0</v>
      </c>
      <c r="C10" s="26">
        <v>47</v>
      </c>
      <c r="D10" s="31">
        <v>28</v>
      </c>
      <c r="E10" s="11">
        <f t="shared" si="8"/>
        <v>0.5957446808510638</v>
      </c>
      <c r="F10" s="31">
        <v>21</v>
      </c>
      <c r="G10" s="11">
        <f t="shared" si="9"/>
        <v>0.44680851063829785</v>
      </c>
      <c r="H10" s="31">
        <v>20</v>
      </c>
      <c r="I10" s="11">
        <f t="shared" si="10"/>
        <v>0.42553191489361702</v>
      </c>
      <c r="J10" s="26">
        <v>11</v>
      </c>
      <c r="K10" s="18">
        <v>10</v>
      </c>
      <c r="L10" s="19">
        <f t="shared" si="11"/>
        <v>0.90909090909090906</v>
      </c>
      <c r="M10" s="18">
        <v>6</v>
      </c>
      <c r="N10" s="19">
        <f t="shared" si="12"/>
        <v>0.54545454545454541</v>
      </c>
      <c r="O10" s="18">
        <v>8</v>
      </c>
      <c r="P10" s="19">
        <f t="shared" si="13"/>
        <v>0.72727272727272729</v>
      </c>
      <c r="Q10" s="18">
        <v>5</v>
      </c>
      <c r="R10" s="19">
        <f t="shared" si="0"/>
        <v>0.45454545454545453</v>
      </c>
      <c r="S10" s="26">
        <v>8</v>
      </c>
      <c r="T10" s="33">
        <v>6</v>
      </c>
      <c r="U10" s="10">
        <f t="shared" si="14"/>
        <v>0.75</v>
      </c>
      <c r="V10" s="33">
        <v>4</v>
      </c>
      <c r="W10" s="10">
        <f t="shared" si="15"/>
        <v>0.5</v>
      </c>
      <c r="X10" s="33">
        <v>3</v>
      </c>
      <c r="Y10" s="10">
        <f t="shared" si="16"/>
        <v>0.375</v>
      </c>
      <c r="Z10" s="26">
        <v>11</v>
      </c>
      <c r="AA10" s="29">
        <f t="shared" si="1"/>
        <v>66</v>
      </c>
      <c r="AB10" s="47">
        <f t="shared" si="2"/>
        <v>44</v>
      </c>
      <c r="AC10" s="48">
        <f t="shared" si="3"/>
        <v>0.66666666666666663</v>
      </c>
      <c r="AD10" s="41">
        <f t="shared" si="4"/>
        <v>31</v>
      </c>
      <c r="AE10" s="40">
        <f t="shared" si="5"/>
        <v>0.46969696969696972</v>
      </c>
      <c r="AF10" s="42">
        <f t="shared" si="6"/>
        <v>31</v>
      </c>
      <c r="AG10" s="43">
        <f t="shared" si="7"/>
        <v>0.46969696969696972</v>
      </c>
    </row>
    <row r="11" spans="1:33" x14ac:dyDescent="0.3">
      <c r="A11" s="15" t="s">
        <v>9</v>
      </c>
      <c r="B11" s="26">
        <v>0</v>
      </c>
      <c r="C11" s="26">
        <v>40</v>
      </c>
      <c r="D11" s="31">
        <v>11</v>
      </c>
      <c r="E11" s="11">
        <f t="shared" si="8"/>
        <v>0.27500000000000002</v>
      </c>
      <c r="F11" s="31">
        <v>12</v>
      </c>
      <c r="G11" s="11">
        <f t="shared" si="9"/>
        <v>0.3</v>
      </c>
      <c r="H11" s="31">
        <v>12</v>
      </c>
      <c r="I11" s="11">
        <f t="shared" si="10"/>
        <v>0.3</v>
      </c>
      <c r="J11" s="26">
        <v>32</v>
      </c>
      <c r="K11" s="18">
        <v>17</v>
      </c>
      <c r="L11" s="19">
        <f t="shared" si="11"/>
        <v>0.53125</v>
      </c>
      <c r="M11" s="18">
        <v>17</v>
      </c>
      <c r="N11" s="19">
        <f t="shared" si="12"/>
        <v>0.53125</v>
      </c>
      <c r="O11" s="18">
        <v>17</v>
      </c>
      <c r="P11" s="19">
        <f t="shared" si="13"/>
        <v>0.53125</v>
      </c>
      <c r="Q11" s="18">
        <v>11</v>
      </c>
      <c r="R11" s="19">
        <f t="shared" si="0"/>
        <v>0.34375</v>
      </c>
      <c r="S11" s="26">
        <v>11</v>
      </c>
      <c r="T11" s="33">
        <v>4</v>
      </c>
      <c r="U11" s="10">
        <f t="shared" si="14"/>
        <v>0.36363636363636365</v>
      </c>
      <c r="V11" s="33">
        <v>4</v>
      </c>
      <c r="W11" s="10">
        <f t="shared" si="15"/>
        <v>0.36363636363636365</v>
      </c>
      <c r="X11" s="33">
        <v>4</v>
      </c>
      <c r="Y11" s="10">
        <f t="shared" si="16"/>
        <v>0.36363636363636365</v>
      </c>
      <c r="Z11" s="26">
        <v>12</v>
      </c>
      <c r="AA11" s="29">
        <f t="shared" si="1"/>
        <v>83</v>
      </c>
      <c r="AB11" s="45">
        <f t="shared" si="2"/>
        <v>32</v>
      </c>
      <c r="AC11" s="46">
        <f t="shared" si="3"/>
        <v>0.38554216867469882</v>
      </c>
      <c r="AD11" s="47">
        <f t="shared" si="4"/>
        <v>33</v>
      </c>
      <c r="AE11" s="48">
        <f t="shared" si="5"/>
        <v>0.39759036144578314</v>
      </c>
      <c r="AF11" s="41">
        <f t="shared" si="6"/>
        <v>33</v>
      </c>
      <c r="AG11" s="40">
        <f t="shared" si="7"/>
        <v>0.39759036144578314</v>
      </c>
    </row>
    <row r="12" spans="1:33" x14ac:dyDescent="0.3">
      <c r="A12" s="15" t="s">
        <v>10</v>
      </c>
      <c r="B12" s="26">
        <v>0</v>
      </c>
      <c r="C12" s="26"/>
      <c r="D12" s="31"/>
      <c r="E12" s="11"/>
      <c r="F12" s="31"/>
      <c r="G12" s="11"/>
      <c r="H12" s="31"/>
      <c r="I12" s="11"/>
      <c r="J12" s="26"/>
      <c r="K12" s="18"/>
      <c r="L12" s="19"/>
      <c r="M12" s="18"/>
      <c r="N12" s="19"/>
      <c r="O12" s="18"/>
      <c r="P12" s="19"/>
      <c r="Q12" s="18"/>
      <c r="R12" s="19"/>
      <c r="S12" s="26">
        <v>3</v>
      </c>
      <c r="T12" s="33">
        <v>2</v>
      </c>
      <c r="U12" s="10">
        <f t="shared" si="14"/>
        <v>0.66666666666666663</v>
      </c>
      <c r="V12" s="33">
        <v>2</v>
      </c>
      <c r="W12" s="10">
        <f t="shared" si="15"/>
        <v>0.66666666666666663</v>
      </c>
      <c r="X12" s="33">
        <v>1</v>
      </c>
      <c r="Y12" s="10">
        <f t="shared" si="16"/>
        <v>0.33333333333333331</v>
      </c>
      <c r="Z12" s="26">
        <v>1</v>
      </c>
      <c r="AA12" s="29">
        <f t="shared" si="1"/>
        <v>3</v>
      </c>
      <c r="AB12" s="47">
        <f t="shared" si="2"/>
        <v>2</v>
      </c>
      <c r="AC12" s="48">
        <f t="shared" si="3"/>
        <v>0.66666666666666663</v>
      </c>
      <c r="AD12" s="45">
        <f t="shared" si="4"/>
        <v>2</v>
      </c>
      <c r="AE12" s="46">
        <f t="shared" si="5"/>
        <v>0.66666666666666663</v>
      </c>
      <c r="AF12" s="42">
        <f t="shared" si="6"/>
        <v>1</v>
      </c>
      <c r="AG12" s="43">
        <f t="shared" si="7"/>
        <v>0.33333333333333331</v>
      </c>
    </row>
    <row r="13" spans="1:33" x14ac:dyDescent="0.3">
      <c r="A13" s="15" t="s">
        <v>11</v>
      </c>
      <c r="B13" s="26">
        <v>0</v>
      </c>
      <c r="C13" s="27">
        <v>9</v>
      </c>
      <c r="D13" s="30">
        <v>5</v>
      </c>
      <c r="E13" s="11">
        <f t="shared" si="8"/>
        <v>0.55555555555555558</v>
      </c>
      <c r="F13" s="30">
        <v>6</v>
      </c>
      <c r="G13" s="11">
        <f t="shared" si="9"/>
        <v>0.66666666666666663</v>
      </c>
      <c r="H13" s="31">
        <v>6</v>
      </c>
      <c r="I13" s="11">
        <f t="shared" si="10"/>
        <v>0.66666666666666663</v>
      </c>
      <c r="J13" s="27">
        <v>9</v>
      </c>
      <c r="K13" s="32">
        <v>4</v>
      </c>
      <c r="L13" s="19">
        <f t="shared" si="11"/>
        <v>0.44444444444444442</v>
      </c>
      <c r="M13" s="32">
        <v>4</v>
      </c>
      <c r="N13" s="19">
        <f t="shared" si="12"/>
        <v>0.44444444444444442</v>
      </c>
      <c r="O13" s="18">
        <v>5</v>
      </c>
      <c r="P13" s="19">
        <f t="shared" si="13"/>
        <v>0.55555555555555558</v>
      </c>
      <c r="Q13" s="18">
        <v>4</v>
      </c>
      <c r="R13" s="19">
        <f t="shared" ref="R13:R32" si="17">Q13/J13</f>
        <v>0.44444444444444442</v>
      </c>
      <c r="S13" s="27">
        <v>3</v>
      </c>
      <c r="T13" s="34">
        <v>2</v>
      </c>
      <c r="U13" s="10">
        <f t="shared" si="14"/>
        <v>0.66666666666666663</v>
      </c>
      <c r="V13" s="34">
        <v>2</v>
      </c>
      <c r="W13" s="10">
        <f t="shared" si="15"/>
        <v>0.66666666666666663</v>
      </c>
      <c r="X13" s="33">
        <v>1</v>
      </c>
      <c r="Y13" s="10">
        <f t="shared" si="16"/>
        <v>0.33333333333333331</v>
      </c>
      <c r="Z13" s="27">
        <v>1</v>
      </c>
      <c r="AA13" s="29">
        <f t="shared" si="1"/>
        <v>21</v>
      </c>
      <c r="AB13" s="45">
        <f t="shared" si="2"/>
        <v>11</v>
      </c>
      <c r="AC13" s="46">
        <f t="shared" si="3"/>
        <v>0.52380952380952384</v>
      </c>
      <c r="AD13" s="47">
        <f t="shared" si="4"/>
        <v>12</v>
      </c>
      <c r="AE13" s="48">
        <f t="shared" si="5"/>
        <v>0.5714285714285714</v>
      </c>
      <c r="AF13" s="41">
        <f t="shared" si="6"/>
        <v>12</v>
      </c>
      <c r="AG13" s="40">
        <f t="shared" si="7"/>
        <v>0.5714285714285714</v>
      </c>
    </row>
    <row r="14" spans="1:33" x14ac:dyDescent="0.3">
      <c r="A14" s="15" t="s">
        <v>12</v>
      </c>
      <c r="B14" s="26">
        <v>0</v>
      </c>
      <c r="C14" s="27">
        <v>141</v>
      </c>
      <c r="D14" s="30">
        <v>78</v>
      </c>
      <c r="E14" s="11">
        <f t="shared" si="8"/>
        <v>0.55319148936170215</v>
      </c>
      <c r="F14" s="30">
        <v>78</v>
      </c>
      <c r="G14" s="11">
        <f t="shared" si="9"/>
        <v>0.55319148936170215</v>
      </c>
      <c r="H14" s="31">
        <v>66</v>
      </c>
      <c r="I14" s="11">
        <f t="shared" si="10"/>
        <v>0.46808510638297873</v>
      </c>
      <c r="J14" s="27">
        <v>130</v>
      </c>
      <c r="K14" s="32">
        <v>86</v>
      </c>
      <c r="L14" s="19">
        <f t="shared" si="11"/>
        <v>0.66153846153846152</v>
      </c>
      <c r="M14" s="32">
        <v>73</v>
      </c>
      <c r="N14" s="19">
        <f t="shared" si="12"/>
        <v>0.56153846153846154</v>
      </c>
      <c r="O14" s="18">
        <v>58</v>
      </c>
      <c r="P14" s="19">
        <f t="shared" si="13"/>
        <v>0.44615384615384618</v>
      </c>
      <c r="Q14" s="18">
        <v>47</v>
      </c>
      <c r="R14" s="19">
        <f t="shared" si="17"/>
        <v>0.36153846153846153</v>
      </c>
      <c r="S14" s="27">
        <v>44</v>
      </c>
      <c r="T14" s="34">
        <v>13</v>
      </c>
      <c r="U14" s="10">
        <f t="shared" si="14"/>
        <v>0.29545454545454547</v>
      </c>
      <c r="V14" s="34">
        <v>18</v>
      </c>
      <c r="W14" s="10">
        <f t="shared" si="15"/>
        <v>0.40909090909090912</v>
      </c>
      <c r="X14" s="33">
        <v>16</v>
      </c>
      <c r="Y14" s="10">
        <f t="shared" si="16"/>
        <v>0.36363636363636365</v>
      </c>
      <c r="Z14" s="27">
        <v>47</v>
      </c>
      <c r="AA14" s="29">
        <f t="shared" si="1"/>
        <v>315</v>
      </c>
      <c r="AB14" s="45">
        <f t="shared" si="2"/>
        <v>177</v>
      </c>
      <c r="AC14" s="46">
        <f t="shared" si="3"/>
        <v>0.56190476190476191</v>
      </c>
      <c r="AD14" s="47">
        <f t="shared" si="4"/>
        <v>169</v>
      </c>
      <c r="AE14" s="48">
        <f t="shared" si="5"/>
        <v>0.53650793650793649</v>
      </c>
      <c r="AF14" s="47">
        <f t="shared" si="6"/>
        <v>140</v>
      </c>
      <c r="AG14" s="48">
        <f t="shared" si="7"/>
        <v>0.44444444444444442</v>
      </c>
    </row>
    <row r="15" spans="1:33" x14ac:dyDescent="0.3">
      <c r="A15" s="15" t="s">
        <v>13</v>
      </c>
      <c r="B15" s="26">
        <v>0</v>
      </c>
      <c r="C15" s="27">
        <v>45</v>
      </c>
      <c r="D15" s="30">
        <v>33</v>
      </c>
      <c r="E15" s="11">
        <f t="shared" si="8"/>
        <v>0.73333333333333328</v>
      </c>
      <c r="F15" s="30">
        <v>29</v>
      </c>
      <c r="G15" s="11">
        <f t="shared" si="9"/>
        <v>0.64444444444444449</v>
      </c>
      <c r="H15" s="31">
        <v>31</v>
      </c>
      <c r="I15" s="11">
        <f t="shared" si="10"/>
        <v>0.68888888888888888</v>
      </c>
      <c r="J15" s="27">
        <v>33</v>
      </c>
      <c r="K15" s="32">
        <v>28</v>
      </c>
      <c r="L15" s="19">
        <f t="shared" si="11"/>
        <v>0.84848484848484851</v>
      </c>
      <c r="M15" s="32">
        <v>29</v>
      </c>
      <c r="N15" s="19">
        <f t="shared" si="12"/>
        <v>0.87878787878787878</v>
      </c>
      <c r="O15" s="18">
        <v>26</v>
      </c>
      <c r="P15" s="19">
        <f t="shared" si="13"/>
        <v>0.78787878787878785</v>
      </c>
      <c r="Q15" s="18">
        <v>17</v>
      </c>
      <c r="R15" s="19">
        <f t="shared" si="17"/>
        <v>0.51515151515151514</v>
      </c>
      <c r="S15" s="27">
        <v>25</v>
      </c>
      <c r="T15" s="34">
        <v>15</v>
      </c>
      <c r="U15" s="10">
        <f t="shared" si="14"/>
        <v>0.6</v>
      </c>
      <c r="V15" s="34">
        <v>12</v>
      </c>
      <c r="W15" s="10">
        <f t="shared" si="15"/>
        <v>0.48</v>
      </c>
      <c r="X15" s="33">
        <v>12</v>
      </c>
      <c r="Y15" s="10">
        <f t="shared" si="16"/>
        <v>0.48</v>
      </c>
      <c r="Z15" s="27">
        <v>12</v>
      </c>
      <c r="AA15" s="29">
        <f t="shared" si="1"/>
        <v>103</v>
      </c>
      <c r="AB15" s="45">
        <f t="shared" si="2"/>
        <v>76</v>
      </c>
      <c r="AC15" s="46">
        <f t="shared" si="3"/>
        <v>0.73786407766990292</v>
      </c>
      <c r="AD15" s="41">
        <f t="shared" si="4"/>
        <v>70</v>
      </c>
      <c r="AE15" s="40">
        <f t="shared" si="5"/>
        <v>0.67961165048543692</v>
      </c>
      <c r="AF15" s="42">
        <f t="shared" si="6"/>
        <v>69</v>
      </c>
      <c r="AG15" s="43">
        <f t="shared" si="7"/>
        <v>0.66990291262135926</v>
      </c>
    </row>
    <row r="16" spans="1:33" x14ac:dyDescent="0.3">
      <c r="A16" s="15" t="s">
        <v>14</v>
      </c>
      <c r="B16" s="26">
        <v>0</v>
      </c>
      <c r="C16" s="27">
        <v>61</v>
      </c>
      <c r="D16" s="30">
        <v>61</v>
      </c>
      <c r="E16" s="11">
        <f t="shared" si="8"/>
        <v>1</v>
      </c>
      <c r="F16" s="30">
        <v>50</v>
      </c>
      <c r="G16" s="11">
        <f t="shared" si="9"/>
        <v>0.81967213114754101</v>
      </c>
      <c r="H16" s="31">
        <v>46</v>
      </c>
      <c r="I16" s="11">
        <f t="shared" si="10"/>
        <v>0.75409836065573765</v>
      </c>
      <c r="J16" s="27">
        <v>70</v>
      </c>
      <c r="K16" s="32">
        <v>36</v>
      </c>
      <c r="L16" s="19">
        <f t="shared" si="11"/>
        <v>0.51428571428571423</v>
      </c>
      <c r="M16" s="32">
        <v>49</v>
      </c>
      <c r="N16" s="19">
        <f t="shared" si="12"/>
        <v>0.7</v>
      </c>
      <c r="O16" s="18">
        <v>54</v>
      </c>
      <c r="P16" s="19">
        <f t="shared" si="13"/>
        <v>0.77142857142857146</v>
      </c>
      <c r="Q16" s="18">
        <v>45</v>
      </c>
      <c r="R16" s="19">
        <f t="shared" si="17"/>
        <v>0.6428571428571429</v>
      </c>
      <c r="S16" s="27">
        <v>15</v>
      </c>
      <c r="T16" s="34">
        <v>11</v>
      </c>
      <c r="U16" s="10">
        <f t="shared" si="14"/>
        <v>0.73333333333333328</v>
      </c>
      <c r="V16" s="34">
        <v>13</v>
      </c>
      <c r="W16" s="10">
        <f t="shared" si="15"/>
        <v>0.8666666666666667</v>
      </c>
      <c r="X16" s="33">
        <v>14</v>
      </c>
      <c r="Y16" s="10">
        <f t="shared" si="16"/>
        <v>0.93333333333333335</v>
      </c>
      <c r="Z16" s="27">
        <v>33</v>
      </c>
      <c r="AA16" s="29">
        <f t="shared" si="1"/>
        <v>146</v>
      </c>
      <c r="AB16" s="45">
        <f t="shared" si="2"/>
        <v>108</v>
      </c>
      <c r="AC16" s="46">
        <f t="shared" si="3"/>
        <v>0.73972602739726023</v>
      </c>
      <c r="AD16" s="47">
        <f t="shared" si="4"/>
        <v>112</v>
      </c>
      <c r="AE16" s="48">
        <f t="shared" si="5"/>
        <v>0.76712328767123283</v>
      </c>
      <c r="AF16" s="47">
        <f t="shared" si="6"/>
        <v>114</v>
      </c>
      <c r="AG16" s="48">
        <f t="shared" si="7"/>
        <v>0.78082191780821919</v>
      </c>
    </row>
    <row r="17" spans="1:33" x14ac:dyDescent="0.3">
      <c r="A17" s="15" t="s">
        <v>15</v>
      </c>
      <c r="B17" s="26">
        <v>0</v>
      </c>
      <c r="C17" s="27">
        <v>52</v>
      </c>
      <c r="D17" s="30">
        <v>22</v>
      </c>
      <c r="E17" s="11">
        <f t="shared" si="8"/>
        <v>0.42307692307692307</v>
      </c>
      <c r="F17" s="30">
        <v>22</v>
      </c>
      <c r="G17" s="11">
        <f t="shared" si="9"/>
        <v>0.42307692307692307</v>
      </c>
      <c r="H17" s="31">
        <v>19</v>
      </c>
      <c r="I17" s="11">
        <f t="shared" si="10"/>
        <v>0.36538461538461536</v>
      </c>
      <c r="J17" s="27">
        <v>65</v>
      </c>
      <c r="K17" s="32">
        <v>41</v>
      </c>
      <c r="L17" s="19">
        <f t="shared" si="11"/>
        <v>0.63076923076923075</v>
      </c>
      <c r="M17" s="32">
        <v>38</v>
      </c>
      <c r="N17" s="19">
        <f t="shared" si="12"/>
        <v>0.58461538461538465</v>
      </c>
      <c r="O17" s="18">
        <v>35</v>
      </c>
      <c r="P17" s="19">
        <f t="shared" si="13"/>
        <v>0.53846153846153844</v>
      </c>
      <c r="Q17" s="18">
        <v>40</v>
      </c>
      <c r="R17" s="19">
        <f t="shared" si="17"/>
        <v>0.61538461538461542</v>
      </c>
      <c r="S17" s="27">
        <v>29</v>
      </c>
      <c r="T17" s="34">
        <v>6</v>
      </c>
      <c r="U17" s="10">
        <f t="shared" si="14"/>
        <v>0.20689655172413793</v>
      </c>
      <c r="V17" s="34">
        <v>12</v>
      </c>
      <c r="W17" s="10">
        <f t="shared" si="15"/>
        <v>0.41379310344827586</v>
      </c>
      <c r="X17" s="33">
        <v>9</v>
      </c>
      <c r="Y17" s="10">
        <f t="shared" si="16"/>
        <v>0.31034482758620691</v>
      </c>
      <c r="Z17" s="27">
        <v>28</v>
      </c>
      <c r="AA17" s="29">
        <f t="shared" si="1"/>
        <v>146</v>
      </c>
      <c r="AB17" s="42">
        <f t="shared" si="2"/>
        <v>69</v>
      </c>
      <c r="AC17" s="43">
        <f t="shared" si="3"/>
        <v>0.4726027397260274</v>
      </c>
      <c r="AD17" s="47">
        <f t="shared" si="4"/>
        <v>72</v>
      </c>
      <c r="AE17" s="48">
        <f t="shared" si="5"/>
        <v>0.49315068493150682</v>
      </c>
      <c r="AF17" s="41">
        <f t="shared" si="6"/>
        <v>63</v>
      </c>
      <c r="AG17" s="40">
        <f t="shared" si="7"/>
        <v>0.4315068493150685</v>
      </c>
    </row>
    <row r="18" spans="1:33" x14ac:dyDescent="0.3">
      <c r="A18" s="15" t="s">
        <v>16</v>
      </c>
      <c r="B18" s="26">
        <v>0</v>
      </c>
      <c r="C18" s="27">
        <v>50</v>
      </c>
      <c r="D18" s="30">
        <v>15</v>
      </c>
      <c r="E18" s="11">
        <f t="shared" si="8"/>
        <v>0.3</v>
      </c>
      <c r="F18" s="30">
        <v>12</v>
      </c>
      <c r="G18" s="11">
        <f t="shared" si="9"/>
        <v>0.24</v>
      </c>
      <c r="H18" s="31">
        <v>8</v>
      </c>
      <c r="I18" s="11">
        <f t="shared" si="10"/>
        <v>0.16</v>
      </c>
      <c r="J18" s="27">
        <v>29</v>
      </c>
      <c r="K18" s="32">
        <v>14</v>
      </c>
      <c r="L18" s="19">
        <f t="shared" si="11"/>
        <v>0.48275862068965519</v>
      </c>
      <c r="M18" s="32">
        <v>17</v>
      </c>
      <c r="N18" s="19">
        <f t="shared" si="12"/>
        <v>0.58620689655172409</v>
      </c>
      <c r="O18" s="18">
        <v>7</v>
      </c>
      <c r="P18" s="19">
        <f t="shared" si="13"/>
        <v>0.2413793103448276</v>
      </c>
      <c r="Q18" s="18">
        <v>9</v>
      </c>
      <c r="R18" s="19">
        <f t="shared" si="17"/>
        <v>0.31034482758620691</v>
      </c>
      <c r="S18" s="27">
        <v>10</v>
      </c>
      <c r="T18" s="34">
        <v>5</v>
      </c>
      <c r="U18" s="10">
        <f t="shared" si="14"/>
        <v>0.5</v>
      </c>
      <c r="V18" s="34">
        <v>3</v>
      </c>
      <c r="W18" s="10">
        <f t="shared" si="15"/>
        <v>0.3</v>
      </c>
      <c r="X18" s="33">
        <v>2</v>
      </c>
      <c r="Y18" s="10">
        <f t="shared" si="16"/>
        <v>0.2</v>
      </c>
      <c r="Z18" s="27">
        <v>15</v>
      </c>
      <c r="AA18" s="29">
        <f t="shared" si="1"/>
        <v>89</v>
      </c>
      <c r="AB18" s="45">
        <f t="shared" si="2"/>
        <v>34</v>
      </c>
      <c r="AC18" s="46">
        <f t="shared" si="3"/>
        <v>0.38202247191011235</v>
      </c>
      <c r="AD18" s="47">
        <f t="shared" si="4"/>
        <v>32</v>
      </c>
      <c r="AE18" s="48">
        <f t="shared" si="5"/>
        <v>0.3595505617977528</v>
      </c>
      <c r="AF18" s="42">
        <f t="shared" si="6"/>
        <v>17</v>
      </c>
      <c r="AG18" s="43">
        <f t="shared" si="7"/>
        <v>0.19101123595505617</v>
      </c>
    </row>
    <row r="19" spans="1:33" x14ac:dyDescent="0.3">
      <c r="A19" s="15" t="s">
        <v>17</v>
      </c>
      <c r="B19" s="26">
        <v>0</v>
      </c>
      <c r="C19" s="27">
        <v>26</v>
      </c>
      <c r="D19" s="30">
        <v>11</v>
      </c>
      <c r="E19" s="11">
        <f t="shared" si="8"/>
        <v>0.42307692307692307</v>
      </c>
      <c r="F19" s="30">
        <v>12</v>
      </c>
      <c r="G19" s="11">
        <f t="shared" si="9"/>
        <v>0.46153846153846156</v>
      </c>
      <c r="H19" s="31">
        <v>5</v>
      </c>
      <c r="I19" s="11">
        <f t="shared" si="10"/>
        <v>0.19230769230769232</v>
      </c>
      <c r="J19" s="27">
        <v>6</v>
      </c>
      <c r="K19" s="32">
        <v>1</v>
      </c>
      <c r="L19" s="19">
        <f t="shared" si="11"/>
        <v>0.16666666666666666</v>
      </c>
      <c r="M19" s="32">
        <v>2</v>
      </c>
      <c r="N19" s="19">
        <f t="shared" si="12"/>
        <v>0.33333333333333331</v>
      </c>
      <c r="O19" s="18">
        <v>2</v>
      </c>
      <c r="P19" s="19">
        <f t="shared" si="13"/>
        <v>0.33333333333333331</v>
      </c>
      <c r="Q19" s="18">
        <v>1</v>
      </c>
      <c r="R19" s="19">
        <f t="shared" si="17"/>
        <v>0.16666666666666666</v>
      </c>
      <c r="S19" s="27">
        <v>4</v>
      </c>
      <c r="T19" s="34">
        <v>2</v>
      </c>
      <c r="U19" s="10">
        <f t="shared" si="14"/>
        <v>0.5</v>
      </c>
      <c r="V19" s="34">
        <v>1</v>
      </c>
      <c r="W19" s="10">
        <f t="shared" si="15"/>
        <v>0.25</v>
      </c>
      <c r="X19" s="33"/>
      <c r="Y19" s="10">
        <f t="shared" si="16"/>
        <v>0</v>
      </c>
      <c r="Z19" s="27">
        <v>0</v>
      </c>
      <c r="AA19" s="29">
        <f t="shared" si="1"/>
        <v>36</v>
      </c>
      <c r="AB19" s="45">
        <f t="shared" si="2"/>
        <v>14</v>
      </c>
      <c r="AC19" s="46">
        <f t="shared" si="3"/>
        <v>0.3888888888888889</v>
      </c>
      <c r="AD19" s="47">
        <f t="shared" si="4"/>
        <v>15</v>
      </c>
      <c r="AE19" s="48">
        <f t="shared" si="5"/>
        <v>0.41666666666666669</v>
      </c>
      <c r="AF19" s="42">
        <f t="shared" si="6"/>
        <v>7</v>
      </c>
      <c r="AG19" s="43">
        <f t="shared" si="7"/>
        <v>0.19444444444444445</v>
      </c>
    </row>
    <row r="20" spans="1:33" x14ac:dyDescent="0.3">
      <c r="A20" s="15" t="s">
        <v>18</v>
      </c>
      <c r="B20" s="26">
        <v>0</v>
      </c>
      <c r="C20" s="27">
        <v>37</v>
      </c>
      <c r="D20" s="30">
        <v>14</v>
      </c>
      <c r="E20" s="11">
        <f t="shared" si="8"/>
        <v>0.3783783783783784</v>
      </c>
      <c r="F20" s="30">
        <v>11</v>
      </c>
      <c r="G20" s="11">
        <f t="shared" si="9"/>
        <v>0.29729729729729731</v>
      </c>
      <c r="H20" s="31">
        <v>14</v>
      </c>
      <c r="I20" s="11">
        <f t="shared" si="10"/>
        <v>0.3783783783783784</v>
      </c>
      <c r="J20" s="27">
        <v>21</v>
      </c>
      <c r="K20" s="32">
        <v>11</v>
      </c>
      <c r="L20" s="19">
        <f t="shared" si="11"/>
        <v>0.52380952380952384</v>
      </c>
      <c r="M20" s="32">
        <v>11</v>
      </c>
      <c r="N20" s="19">
        <f t="shared" si="12"/>
        <v>0.52380952380952384</v>
      </c>
      <c r="O20" s="18">
        <v>5</v>
      </c>
      <c r="P20" s="19">
        <f t="shared" si="13"/>
        <v>0.23809523809523808</v>
      </c>
      <c r="Q20" s="18">
        <v>8</v>
      </c>
      <c r="R20" s="19">
        <f t="shared" si="17"/>
        <v>0.38095238095238093</v>
      </c>
      <c r="S20" s="27">
        <v>9</v>
      </c>
      <c r="T20" s="34">
        <v>5</v>
      </c>
      <c r="U20" s="10">
        <f t="shared" si="14"/>
        <v>0.55555555555555558</v>
      </c>
      <c r="V20" s="34">
        <v>4</v>
      </c>
      <c r="W20" s="10">
        <f t="shared" si="15"/>
        <v>0.44444444444444442</v>
      </c>
      <c r="X20" s="33">
        <v>3</v>
      </c>
      <c r="Y20" s="10">
        <f t="shared" si="16"/>
        <v>0.33333333333333331</v>
      </c>
      <c r="Z20" s="27">
        <v>23</v>
      </c>
      <c r="AA20" s="29">
        <f t="shared" si="1"/>
        <v>67</v>
      </c>
      <c r="AB20" s="47">
        <f t="shared" si="2"/>
        <v>30</v>
      </c>
      <c r="AC20" s="48">
        <f t="shared" si="3"/>
        <v>0.44776119402985076</v>
      </c>
      <c r="AD20" s="45">
        <f t="shared" si="4"/>
        <v>26</v>
      </c>
      <c r="AE20" s="40">
        <f t="shared" si="5"/>
        <v>0.38805970149253732</v>
      </c>
      <c r="AF20" s="42">
        <f t="shared" si="6"/>
        <v>22</v>
      </c>
      <c r="AG20" s="43">
        <f t="shared" si="7"/>
        <v>0.32835820895522388</v>
      </c>
    </row>
    <row r="21" spans="1:33" x14ac:dyDescent="0.3">
      <c r="A21" s="15" t="s">
        <v>20</v>
      </c>
      <c r="B21" s="26">
        <v>0</v>
      </c>
      <c r="C21" s="27">
        <v>72</v>
      </c>
      <c r="D21" s="30">
        <v>40</v>
      </c>
      <c r="E21" s="11">
        <f t="shared" si="8"/>
        <v>0.55555555555555558</v>
      </c>
      <c r="F21" s="30">
        <v>34</v>
      </c>
      <c r="G21" s="11">
        <f t="shared" si="9"/>
        <v>0.47222222222222221</v>
      </c>
      <c r="H21" s="31">
        <v>37</v>
      </c>
      <c r="I21" s="11">
        <f t="shared" si="10"/>
        <v>0.51388888888888884</v>
      </c>
      <c r="J21" s="27">
        <v>37</v>
      </c>
      <c r="K21" s="32">
        <v>30</v>
      </c>
      <c r="L21" s="19">
        <f t="shared" si="11"/>
        <v>0.81081081081081086</v>
      </c>
      <c r="M21" s="32">
        <v>23</v>
      </c>
      <c r="N21" s="19">
        <f t="shared" si="12"/>
        <v>0.6216216216216216</v>
      </c>
      <c r="O21" s="18">
        <v>26</v>
      </c>
      <c r="P21" s="19">
        <f t="shared" si="13"/>
        <v>0.70270270270270274</v>
      </c>
      <c r="Q21" s="18">
        <v>18</v>
      </c>
      <c r="R21" s="19">
        <f t="shared" si="17"/>
        <v>0.48648648648648651</v>
      </c>
      <c r="S21" s="27">
        <v>18</v>
      </c>
      <c r="T21" s="34">
        <v>9</v>
      </c>
      <c r="U21" s="10">
        <f t="shared" si="14"/>
        <v>0.5</v>
      </c>
      <c r="V21" s="34">
        <v>7</v>
      </c>
      <c r="W21" s="10">
        <f t="shared" si="15"/>
        <v>0.3888888888888889</v>
      </c>
      <c r="X21" s="33">
        <v>7</v>
      </c>
      <c r="Y21" s="10">
        <f t="shared" si="16"/>
        <v>0.3888888888888889</v>
      </c>
      <c r="Z21" s="27">
        <v>13</v>
      </c>
      <c r="AA21" s="29">
        <f t="shared" si="1"/>
        <v>127</v>
      </c>
      <c r="AB21" s="45">
        <f t="shared" si="2"/>
        <v>79</v>
      </c>
      <c r="AC21" s="46">
        <f t="shared" si="3"/>
        <v>0.62204724409448819</v>
      </c>
      <c r="AD21" s="47">
        <f t="shared" si="4"/>
        <v>64</v>
      </c>
      <c r="AE21" s="48">
        <f t="shared" si="5"/>
        <v>0.50393700787401574</v>
      </c>
      <c r="AF21" s="47">
        <f t="shared" si="6"/>
        <v>70</v>
      </c>
      <c r="AG21" s="48">
        <f t="shared" si="7"/>
        <v>0.55118110236220474</v>
      </c>
    </row>
    <row r="22" spans="1:33" x14ac:dyDescent="0.3">
      <c r="A22" s="15" t="s">
        <v>19</v>
      </c>
      <c r="B22" s="26">
        <v>0</v>
      </c>
      <c r="C22" s="27">
        <v>22</v>
      </c>
      <c r="D22" s="30">
        <v>12</v>
      </c>
      <c r="E22" s="11">
        <f t="shared" si="8"/>
        <v>0.54545454545454541</v>
      </c>
      <c r="F22" s="30">
        <v>12</v>
      </c>
      <c r="G22" s="11">
        <f t="shared" si="9"/>
        <v>0.54545454545454541</v>
      </c>
      <c r="H22" s="31">
        <v>10</v>
      </c>
      <c r="I22" s="11">
        <f t="shared" si="10"/>
        <v>0.45454545454545453</v>
      </c>
      <c r="J22" s="27">
        <v>8</v>
      </c>
      <c r="K22" s="32">
        <v>6</v>
      </c>
      <c r="L22" s="19">
        <f t="shared" si="11"/>
        <v>0.75</v>
      </c>
      <c r="M22" s="32">
        <v>7</v>
      </c>
      <c r="N22" s="19">
        <f t="shared" si="12"/>
        <v>0.875</v>
      </c>
      <c r="O22" s="18">
        <v>3</v>
      </c>
      <c r="P22" s="19">
        <f t="shared" si="13"/>
        <v>0.375</v>
      </c>
      <c r="Q22" s="18">
        <v>4</v>
      </c>
      <c r="R22" s="19">
        <f t="shared" si="17"/>
        <v>0.5</v>
      </c>
      <c r="S22" s="27">
        <v>5</v>
      </c>
      <c r="T22" s="34">
        <v>1</v>
      </c>
      <c r="U22" s="10">
        <f t="shared" si="14"/>
        <v>0.2</v>
      </c>
      <c r="V22" s="34">
        <v>2</v>
      </c>
      <c r="W22" s="10">
        <f t="shared" si="15"/>
        <v>0.4</v>
      </c>
      <c r="X22" s="33">
        <v>1</v>
      </c>
      <c r="Y22" s="10">
        <f t="shared" si="16"/>
        <v>0.2</v>
      </c>
      <c r="Z22" s="27">
        <v>7</v>
      </c>
      <c r="AA22" s="29">
        <f t="shared" si="1"/>
        <v>35</v>
      </c>
      <c r="AB22" s="45">
        <f t="shared" si="2"/>
        <v>19</v>
      </c>
      <c r="AC22" s="46">
        <f t="shared" si="3"/>
        <v>0.54285714285714282</v>
      </c>
      <c r="AD22" s="47">
        <f t="shared" si="4"/>
        <v>21</v>
      </c>
      <c r="AE22" s="48">
        <f t="shared" si="5"/>
        <v>0.6</v>
      </c>
      <c r="AF22" s="42">
        <f t="shared" si="6"/>
        <v>14</v>
      </c>
      <c r="AG22" s="43">
        <f t="shared" si="7"/>
        <v>0.4</v>
      </c>
    </row>
    <row r="23" spans="1:33" x14ac:dyDescent="0.3">
      <c r="A23" s="15" t="s">
        <v>21</v>
      </c>
      <c r="B23" s="26">
        <v>0</v>
      </c>
      <c r="C23" s="27">
        <v>18</v>
      </c>
      <c r="D23" s="30">
        <v>10</v>
      </c>
      <c r="E23" s="11">
        <f t="shared" si="8"/>
        <v>0.55555555555555558</v>
      </c>
      <c r="F23" s="30">
        <v>8</v>
      </c>
      <c r="G23" s="11">
        <f t="shared" si="9"/>
        <v>0.44444444444444442</v>
      </c>
      <c r="H23" s="31">
        <v>10</v>
      </c>
      <c r="I23" s="11">
        <f t="shared" si="10"/>
        <v>0.55555555555555558</v>
      </c>
      <c r="J23" s="27">
        <v>9</v>
      </c>
      <c r="K23" s="32">
        <v>7</v>
      </c>
      <c r="L23" s="19">
        <f t="shared" si="11"/>
        <v>0.77777777777777779</v>
      </c>
      <c r="M23" s="32">
        <v>6</v>
      </c>
      <c r="N23" s="19">
        <f t="shared" si="12"/>
        <v>0.66666666666666663</v>
      </c>
      <c r="O23" s="18">
        <v>8</v>
      </c>
      <c r="P23" s="19">
        <f t="shared" si="13"/>
        <v>0.88888888888888884</v>
      </c>
      <c r="Q23" s="18">
        <v>3</v>
      </c>
      <c r="R23" s="19">
        <f t="shared" si="17"/>
        <v>0.33333333333333331</v>
      </c>
      <c r="S23" s="27">
        <v>5</v>
      </c>
      <c r="T23" s="34">
        <v>2</v>
      </c>
      <c r="U23" s="10">
        <f t="shared" si="14"/>
        <v>0.4</v>
      </c>
      <c r="V23" s="34">
        <v>4</v>
      </c>
      <c r="W23" s="10">
        <f t="shared" si="15"/>
        <v>0.8</v>
      </c>
      <c r="X23" s="33">
        <v>3</v>
      </c>
      <c r="Y23" s="10">
        <f t="shared" si="16"/>
        <v>0.6</v>
      </c>
      <c r="Z23" s="27">
        <v>8</v>
      </c>
      <c r="AA23" s="29">
        <f t="shared" si="1"/>
        <v>32</v>
      </c>
      <c r="AB23" s="45">
        <f t="shared" si="2"/>
        <v>19</v>
      </c>
      <c r="AC23" s="46">
        <f t="shared" si="3"/>
        <v>0.59375</v>
      </c>
      <c r="AD23" s="47">
        <f t="shared" si="4"/>
        <v>18</v>
      </c>
      <c r="AE23" s="48">
        <f t="shared" si="5"/>
        <v>0.5625</v>
      </c>
      <c r="AF23" s="41">
        <f t="shared" si="6"/>
        <v>21</v>
      </c>
      <c r="AG23" s="40">
        <f t="shared" si="7"/>
        <v>0.65625</v>
      </c>
    </row>
    <row r="24" spans="1:33" x14ac:dyDescent="0.3">
      <c r="A24" s="15" t="s">
        <v>22</v>
      </c>
      <c r="B24" s="26">
        <v>0</v>
      </c>
      <c r="C24" s="27">
        <v>67</v>
      </c>
      <c r="D24" s="30">
        <v>24</v>
      </c>
      <c r="E24" s="11">
        <f t="shared" si="8"/>
        <v>0.35820895522388058</v>
      </c>
      <c r="F24" s="30">
        <v>21</v>
      </c>
      <c r="G24" s="11">
        <f t="shared" si="9"/>
        <v>0.31343283582089554</v>
      </c>
      <c r="H24" s="31">
        <v>20</v>
      </c>
      <c r="I24" s="11">
        <f t="shared" si="10"/>
        <v>0.29850746268656714</v>
      </c>
      <c r="J24" s="27">
        <v>32</v>
      </c>
      <c r="K24" s="32">
        <v>8</v>
      </c>
      <c r="L24" s="19">
        <f t="shared" si="11"/>
        <v>0.25</v>
      </c>
      <c r="M24" s="32">
        <v>11</v>
      </c>
      <c r="N24" s="19">
        <f t="shared" si="12"/>
        <v>0.34375</v>
      </c>
      <c r="O24" s="18">
        <v>3</v>
      </c>
      <c r="P24" s="19">
        <f t="shared" si="13"/>
        <v>9.375E-2</v>
      </c>
      <c r="Q24" s="18">
        <v>4</v>
      </c>
      <c r="R24" s="19">
        <f t="shared" si="17"/>
        <v>0.125</v>
      </c>
      <c r="S24" s="27">
        <v>11</v>
      </c>
      <c r="T24" s="34">
        <v>7</v>
      </c>
      <c r="U24" s="10">
        <f t="shared" si="14"/>
        <v>0.63636363636363635</v>
      </c>
      <c r="V24" s="34">
        <v>9</v>
      </c>
      <c r="W24" s="10">
        <f t="shared" si="15"/>
        <v>0.81818181818181823</v>
      </c>
      <c r="X24" s="33">
        <v>3</v>
      </c>
      <c r="Y24" s="10">
        <f t="shared" si="16"/>
        <v>0.27272727272727271</v>
      </c>
      <c r="Z24" s="27">
        <v>19</v>
      </c>
      <c r="AA24" s="29">
        <f t="shared" si="1"/>
        <v>110</v>
      </c>
      <c r="AB24" s="47">
        <f t="shared" si="2"/>
        <v>39</v>
      </c>
      <c r="AC24" s="48">
        <f t="shared" si="3"/>
        <v>0.35454545454545455</v>
      </c>
      <c r="AD24" s="41">
        <f t="shared" si="4"/>
        <v>41</v>
      </c>
      <c r="AE24" s="40">
        <f t="shared" si="5"/>
        <v>0.37272727272727274</v>
      </c>
      <c r="AF24" s="42">
        <f t="shared" si="6"/>
        <v>26</v>
      </c>
      <c r="AG24" s="43">
        <f t="shared" si="7"/>
        <v>0.23636363636363636</v>
      </c>
    </row>
    <row r="25" spans="1:33" x14ac:dyDescent="0.3">
      <c r="A25" s="15" t="s">
        <v>23</v>
      </c>
      <c r="B25" s="26">
        <v>0</v>
      </c>
      <c r="C25" s="27">
        <v>6</v>
      </c>
      <c r="D25" s="30">
        <v>1</v>
      </c>
      <c r="E25" s="11">
        <f t="shared" si="8"/>
        <v>0.16666666666666666</v>
      </c>
      <c r="F25" s="30">
        <v>1</v>
      </c>
      <c r="G25" s="11">
        <f t="shared" si="9"/>
        <v>0.16666666666666666</v>
      </c>
      <c r="H25" s="31">
        <v>1</v>
      </c>
      <c r="I25" s="11">
        <f t="shared" si="10"/>
        <v>0.16666666666666666</v>
      </c>
      <c r="J25" s="27">
        <v>1</v>
      </c>
      <c r="K25" s="32">
        <v>1</v>
      </c>
      <c r="L25" s="19">
        <f t="shared" si="11"/>
        <v>1</v>
      </c>
      <c r="M25" s="32">
        <v>1</v>
      </c>
      <c r="N25" s="19">
        <f t="shared" si="12"/>
        <v>1</v>
      </c>
      <c r="O25" s="18">
        <v>1</v>
      </c>
      <c r="P25" s="19">
        <f t="shared" si="13"/>
        <v>1</v>
      </c>
      <c r="Q25" s="18">
        <v>1</v>
      </c>
      <c r="R25" s="19">
        <f t="shared" si="17"/>
        <v>1</v>
      </c>
      <c r="S25" s="27">
        <v>6</v>
      </c>
      <c r="T25" s="34">
        <v>2</v>
      </c>
      <c r="U25" s="10">
        <f t="shared" si="14"/>
        <v>0.33333333333333331</v>
      </c>
      <c r="V25" s="34">
        <v>2</v>
      </c>
      <c r="W25" s="10">
        <f t="shared" si="15"/>
        <v>0.33333333333333331</v>
      </c>
      <c r="X25" s="33">
        <v>2</v>
      </c>
      <c r="Y25" s="10">
        <f t="shared" si="16"/>
        <v>0.33333333333333331</v>
      </c>
      <c r="Z25" s="27">
        <v>3</v>
      </c>
      <c r="AA25" s="29">
        <f t="shared" si="1"/>
        <v>13</v>
      </c>
      <c r="AB25" s="45">
        <f t="shared" si="2"/>
        <v>4</v>
      </c>
      <c r="AC25" s="46">
        <f t="shared" si="3"/>
        <v>0.30769230769230771</v>
      </c>
      <c r="AD25" s="47">
        <f t="shared" si="4"/>
        <v>4</v>
      </c>
      <c r="AE25" s="48">
        <f t="shared" si="5"/>
        <v>0.30769230769230771</v>
      </c>
      <c r="AF25" s="47">
        <f t="shared" si="6"/>
        <v>4</v>
      </c>
      <c r="AG25" s="48">
        <f t="shared" si="7"/>
        <v>0.30769230769230771</v>
      </c>
    </row>
    <row r="26" spans="1:33" x14ac:dyDescent="0.3">
      <c r="A26" s="15" t="s">
        <v>24</v>
      </c>
      <c r="B26" s="26">
        <v>0</v>
      </c>
      <c r="C26" s="27">
        <v>78</v>
      </c>
      <c r="D26" s="30">
        <v>24</v>
      </c>
      <c r="E26" s="11">
        <f t="shared" si="8"/>
        <v>0.30769230769230771</v>
      </c>
      <c r="F26" s="30">
        <v>20</v>
      </c>
      <c r="G26" s="11">
        <f t="shared" si="9"/>
        <v>0.25641025641025639</v>
      </c>
      <c r="H26" s="31">
        <v>25</v>
      </c>
      <c r="I26" s="11">
        <f t="shared" si="10"/>
        <v>0.32051282051282054</v>
      </c>
      <c r="J26" s="27">
        <v>30</v>
      </c>
      <c r="K26" s="32">
        <v>14</v>
      </c>
      <c r="L26" s="19">
        <f t="shared" si="11"/>
        <v>0.46666666666666667</v>
      </c>
      <c r="M26" s="32">
        <v>14</v>
      </c>
      <c r="N26" s="19">
        <f t="shared" si="12"/>
        <v>0.46666666666666667</v>
      </c>
      <c r="O26" s="18">
        <v>15</v>
      </c>
      <c r="P26" s="19">
        <f t="shared" si="13"/>
        <v>0.5</v>
      </c>
      <c r="Q26" s="18">
        <v>5</v>
      </c>
      <c r="R26" s="19">
        <f t="shared" si="17"/>
        <v>0.16666666666666666</v>
      </c>
      <c r="S26" s="27">
        <v>17</v>
      </c>
      <c r="T26" s="34">
        <v>6</v>
      </c>
      <c r="U26" s="10">
        <f t="shared" si="14"/>
        <v>0.35294117647058826</v>
      </c>
      <c r="V26" s="34">
        <v>10</v>
      </c>
      <c r="W26" s="10">
        <f t="shared" si="15"/>
        <v>0.58823529411764708</v>
      </c>
      <c r="X26" s="33">
        <v>8</v>
      </c>
      <c r="Y26" s="10">
        <f t="shared" si="16"/>
        <v>0.47058823529411764</v>
      </c>
      <c r="Z26" s="27">
        <v>13</v>
      </c>
      <c r="AA26" s="29">
        <f t="shared" si="1"/>
        <v>125</v>
      </c>
      <c r="AB26" s="45">
        <f t="shared" si="2"/>
        <v>44</v>
      </c>
      <c r="AC26" s="46">
        <f t="shared" si="3"/>
        <v>0.35199999999999998</v>
      </c>
      <c r="AD26" s="47">
        <f t="shared" si="4"/>
        <v>44</v>
      </c>
      <c r="AE26" s="48">
        <f t="shared" si="5"/>
        <v>0.35199999999999998</v>
      </c>
      <c r="AF26" s="47">
        <f t="shared" si="6"/>
        <v>48</v>
      </c>
      <c r="AG26" s="48">
        <f t="shared" si="7"/>
        <v>0.38400000000000001</v>
      </c>
    </row>
    <row r="27" spans="1:33" x14ac:dyDescent="0.3">
      <c r="A27" s="15" t="s">
        <v>25</v>
      </c>
      <c r="B27" s="26">
        <v>0</v>
      </c>
      <c r="C27" s="27">
        <v>37</v>
      </c>
      <c r="D27" s="30">
        <v>14</v>
      </c>
      <c r="E27" s="11">
        <f t="shared" si="8"/>
        <v>0.3783783783783784</v>
      </c>
      <c r="F27" s="30">
        <v>8</v>
      </c>
      <c r="G27" s="11">
        <f t="shared" si="9"/>
        <v>0.21621621621621623</v>
      </c>
      <c r="H27" s="31">
        <v>11</v>
      </c>
      <c r="I27" s="11">
        <f t="shared" si="10"/>
        <v>0.29729729729729731</v>
      </c>
      <c r="J27" s="27">
        <v>7</v>
      </c>
      <c r="K27" s="32">
        <v>5</v>
      </c>
      <c r="L27" s="19">
        <f t="shared" si="11"/>
        <v>0.7142857142857143</v>
      </c>
      <c r="M27" s="32">
        <v>5</v>
      </c>
      <c r="N27" s="19">
        <f t="shared" si="12"/>
        <v>0.7142857142857143</v>
      </c>
      <c r="O27" s="18">
        <v>4</v>
      </c>
      <c r="P27" s="19">
        <f t="shared" si="13"/>
        <v>0.5714285714285714</v>
      </c>
      <c r="Q27" s="18">
        <v>3</v>
      </c>
      <c r="R27" s="19">
        <f t="shared" si="17"/>
        <v>0.42857142857142855</v>
      </c>
      <c r="S27" s="27">
        <v>6</v>
      </c>
      <c r="T27" s="34">
        <v>5</v>
      </c>
      <c r="U27" s="10">
        <f t="shared" si="14"/>
        <v>0.83333333333333337</v>
      </c>
      <c r="V27" s="34">
        <v>3</v>
      </c>
      <c r="W27" s="10">
        <f t="shared" si="15"/>
        <v>0.5</v>
      </c>
      <c r="X27" s="33">
        <v>4</v>
      </c>
      <c r="Y27" s="10">
        <f t="shared" si="16"/>
        <v>0.66666666666666663</v>
      </c>
      <c r="Z27" s="27">
        <v>14</v>
      </c>
      <c r="AA27" s="29">
        <f t="shared" si="1"/>
        <v>50</v>
      </c>
      <c r="AB27" s="45">
        <f t="shared" si="2"/>
        <v>24</v>
      </c>
      <c r="AC27" s="46">
        <f t="shared" si="3"/>
        <v>0.48</v>
      </c>
      <c r="AD27" s="47">
        <f t="shared" si="4"/>
        <v>16</v>
      </c>
      <c r="AE27" s="48">
        <f t="shared" si="5"/>
        <v>0.32</v>
      </c>
      <c r="AF27" s="47">
        <f t="shared" si="6"/>
        <v>19</v>
      </c>
      <c r="AG27" s="48">
        <f t="shared" si="7"/>
        <v>0.38</v>
      </c>
    </row>
    <row r="28" spans="1:33" x14ac:dyDescent="0.3">
      <c r="A28" s="15" t="s">
        <v>26</v>
      </c>
      <c r="B28" s="26">
        <v>0</v>
      </c>
      <c r="C28" s="27">
        <v>13</v>
      </c>
      <c r="D28" s="30">
        <v>7</v>
      </c>
      <c r="E28" s="11">
        <f t="shared" si="8"/>
        <v>0.53846153846153844</v>
      </c>
      <c r="F28" s="30">
        <v>4</v>
      </c>
      <c r="G28" s="11">
        <f t="shared" si="9"/>
        <v>0.30769230769230771</v>
      </c>
      <c r="H28" s="31">
        <v>5</v>
      </c>
      <c r="I28" s="11">
        <f t="shared" si="10"/>
        <v>0.38461538461538464</v>
      </c>
      <c r="J28" s="27">
        <v>5</v>
      </c>
      <c r="K28" s="32">
        <v>3</v>
      </c>
      <c r="L28" s="19">
        <f t="shared" si="11"/>
        <v>0.6</v>
      </c>
      <c r="M28" s="32">
        <v>4</v>
      </c>
      <c r="N28" s="19">
        <f t="shared" si="12"/>
        <v>0.8</v>
      </c>
      <c r="O28" s="18">
        <v>4</v>
      </c>
      <c r="P28" s="19">
        <f t="shared" si="13"/>
        <v>0.8</v>
      </c>
      <c r="Q28" s="18">
        <v>2</v>
      </c>
      <c r="R28" s="19">
        <f t="shared" si="17"/>
        <v>0.4</v>
      </c>
      <c r="S28" s="27">
        <v>2</v>
      </c>
      <c r="T28" s="34">
        <v>2</v>
      </c>
      <c r="U28" s="10">
        <f t="shared" si="14"/>
        <v>1</v>
      </c>
      <c r="V28" s="34">
        <v>1</v>
      </c>
      <c r="W28" s="10">
        <f t="shared" si="15"/>
        <v>0.5</v>
      </c>
      <c r="X28" s="33">
        <v>2</v>
      </c>
      <c r="Y28" s="10">
        <f t="shared" si="16"/>
        <v>1</v>
      </c>
      <c r="Z28" s="27">
        <v>9</v>
      </c>
      <c r="AA28" s="29">
        <f t="shared" si="1"/>
        <v>20</v>
      </c>
      <c r="AB28" s="45">
        <f t="shared" si="2"/>
        <v>12</v>
      </c>
      <c r="AC28" s="46">
        <f t="shared" si="3"/>
        <v>0.6</v>
      </c>
      <c r="AD28" s="47">
        <f t="shared" si="4"/>
        <v>9</v>
      </c>
      <c r="AE28" s="48">
        <f t="shared" si="5"/>
        <v>0.45</v>
      </c>
      <c r="AF28" s="47">
        <f t="shared" si="6"/>
        <v>11</v>
      </c>
      <c r="AG28" s="48">
        <f t="shared" si="7"/>
        <v>0.55000000000000004</v>
      </c>
    </row>
    <row r="29" spans="1:33" x14ac:dyDescent="0.3">
      <c r="A29" s="15" t="s">
        <v>27</v>
      </c>
      <c r="B29" s="26">
        <v>0</v>
      </c>
      <c r="C29" s="27">
        <v>7</v>
      </c>
      <c r="D29" s="30">
        <v>4</v>
      </c>
      <c r="E29" s="11">
        <f t="shared" si="8"/>
        <v>0.5714285714285714</v>
      </c>
      <c r="F29" s="30">
        <v>3</v>
      </c>
      <c r="G29" s="11">
        <f t="shared" si="9"/>
        <v>0.42857142857142855</v>
      </c>
      <c r="H29" s="31">
        <v>5</v>
      </c>
      <c r="I29" s="11">
        <f t="shared" si="10"/>
        <v>0.7142857142857143</v>
      </c>
      <c r="J29" s="27">
        <v>2</v>
      </c>
      <c r="K29" s="32">
        <v>1</v>
      </c>
      <c r="L29" s="19">
        <f t="shared" si="11"/>
        <v>0.5</v>
      </c>
      <c r="M29" s="32">
        <v>2</v>
      </c>
      <c r="N29" s="19">
        <f t="shared" si="12"/>
        <v>1</v>
      </c>
      <c r="O29" s="18">
        <v>1</v>
      </c>
      <c r="P29" s="19">
        <f t="shared" si="13"/>
        <v>0.5</v>
      </c>
      <c r="Q29" s="18"/>
      <c r="R29" s="19">
        <f t="shared" si="17"/>
        <v>0</v>
      </c>
      <c r="S29" s="27">
        <v>3</v>
      </c>
      <c r="T29" s="34">
        <v>1</v>
      </c>
      <c r="U29" s="10">
        <f t="shared" si="14"/>
        <v>0.33333333333333331</v>
      </c>
      <c r="V29" s="34">
        <v>2</v>
      </c>
      <c r="W29" s="10">
        <f t="shared" si="15"/>
        <v>0.66666666666666663</v>
      </c>
      <c r="X29" s="33">
        <v>2</v>
      </c>
      <c r="Y29" s="10">
        <f t="shared" si="16"/>
        <v>0.66666666666666663</v>
      </c>
      <c r="Z29" s="27">
        <v>7</v>
      </c>
      <c r="AA29" s="29">
        <f t="shared" si="1"/>
        <v>12</v>
      </c>
      <c r="AB29" s="47">
        <f t="shared" si="2"/>
        <v>6</v>
      </c>
      <c r="AC29" s="48">
        <f t="shared" si="3"/>
        <v>0.5</v>
      </c>
      <c r="AD29" s="47">
        <f t="shared" si="4"/>
        <v>7</v>
      </c>
      <c r="AE29" s="48">
        <f t="shared" si="5"/>
        <v>0.58333333333333337</v>
      </c>
      <c r="AF29" s="47">
        <f t="shared" si="6"/>
        <v>8</v>
      </c>
      <c r="AG29" s="48">
        <f t="shared" si="7"/>
        <v>0.66666666666666663</v>
      </c>
    </row>
    <row r="30" spans="1:33" x14ac:dyDescent="0.3">
      <c r="A30" s="15" t="s">
        <v>28</v>
      </c>
      <c r="B30" s="26">
        <v>0</v>
      </c>
      <c r="C30" s="26">
        <v>61</v>
      </c>
      <c r="D30" s="31">
        <v>18</v>
      </c>
      <c r="E30" s="11">
        <f t="shared" si="8"/>
        <v>0.29508196721311475</v>
      </c>
      <c r="F30" s="31">
        <v>10</v>
      </c>
      <c r="G30" s="11">
        <f t="shared" si="9"/>
        <v>0.16393442622950818</v>
      </c>
      <c r="H30" s="31">
        <v>11</v>
      </c>
      <c r="I30" s="11">
        <f t="shared" si="10"/>
        <v>0.18032786885245902</v>
      </c>
      <c r="J30" s="26">
        <v>23</v>
      </c>
      <c r="K30" s="18">
        <v>12</v>
      </c>
      <c r="L30" s="19">
        <f t="shared" si="11"/>
        <v>0.52173913043478259</v>
      </c>
      <c r="M30" s="18">
        <v>14</v>
      </c>
      <c r="N30" s="19">
        <f t="shared" si="12"/>
        <v>0.60869565217391308</v>
      </c>
      <c r="O30" s="18">
        <v>11</v>
      </c>
      <c r="P30" s="19">
        <f t="shared" si="13"/>
        <v>0.47826086956521741</v>
      </c>
      <c r="Q30" s="18">
        <v>8</v>
      </c>
      <c r="R30" s="19">
        <f t="shared" si="17"/>
        <v>0.34782608695652173</v>
      </c>
      <c r="S30" s="26">
        <v>13</v>
      </c>
      <c r="T30" s="33">
        <v>3</v>
      </c>
      <c r="U30" s="10">
        <f t="shared" si="14"/>
        <v>0.23076923076923078</v>
      </c>
      <c r="V30" s="33">
        <v>4</v>
      </c>
      <c r="W30" s="10">
        <f t="shared" si="15"/>
        <v>0.30769230769230771</v>
      </c>
      <c r="X30" s="33">
        <v>3</v>
      </c>
      <c r="Y30" s="10">
        <f t="shared" si="16"/>
        <v>0.23076923076923078</v>
      </c>
      <c r="Z30" s="26">
        <v>21</v>
      </c>
      <c r="AA30" s="29">
        <f t="shared" si="1"/>
        <v>97</v>
      </c>
      <c r="AB30" s="45">
        <f t="shared" si="2"/>
        <v>33</v>
      </c>
      <c r="AC30" s="46">
        <f t="shared" si="3"/>
        <v>0.34020618556701032</v>
      </c>
      <c r="AD30" s="47">
        <f t="shared" si="4"/>
        <v>28</v>
      </c>
      <c r="AE30" s="48">
        <f t="shared" si="5"/>
        <v>0.28865979381443296</v>
      </c>
      <c r="AF30" s="42">
        <f t="shared" si="6"/>
        <v>25</v>
      </c>
      <c r="AG30" s="43">
        <f t="shared" si="7"/>
        <v>0.25773195876288657</v>
      </c>
    </row>
    <row r="31" spans="1:33" x14ac:dyDescent="0.3">
      <c r="A31" s="15" t="s">
        <v>29</v>
      </c>
      <c r="B31" s="26">
        <v>0</v>
      </c>
      <c r="C31" s="26">
        <v>32</v>
      </c>
      <c r="D31" s="31">
        <v>15</v>
      </c>
      <c r="E31" s="11">
        <f t="shared" si="8"/>
        <v>0.46875</v>
      </c>
      <c r="F31" s="31">
        <v>14</v>
      </c>
      <c r="G31" s="11">
        <f t="shared" si="9"/>
        <v>0.4375</v>
      </c>
      <c r="H31" s="31">
        <v>10</v>
      </c>
      <c r="I31" s="11">
        <f t="shared" si="10"/>
        <v>0.3125</v>
      </c>
      <c r="J31" s="26">
        <v>19</v>
      </c>
      <c r="K31" s="18">
        <v>14</v>
      </c>
      <c r="L31" s="19">
        <f t="shared" si="11"/>
        <v>0.73684210526315785</v>
      </c>
      <c r="M31" s="18">
        <v>13</v>
      </c>
      <c r="N31" s="19">
        <f t="shared" si="12"/>
        <v>0.68421052631578949</v>
      </c>
      <c r="O31" s="18">
        <v>10</v>
      </c>
      <c r="P31" s="19">
        <f t="shared" si="13"/>
        <v>0.52631578947368418</v>
      </c>
      <c r="Q31" s="18">
        <v>7</v>
      </c>
      <c r="R31" s="19">
        <f t="shared" si="17"/>
        <v>0.36842105263157893</v>
      </c>
      <c r="S31" s="26">
        <v>8</v>
      </c>
      <c r="T31" s="33">
        <v>5</v>
      </c>
      <c r="U31" s="10">
        <f t="shared" si="14"/>
        <v>0.625</v>
      </c>
      <c r="V31" s="33">
        <v>5</v>
      </c>
      <c r="W31" s="10">
        <f t="shared" si="15"/>
        <v>0.625</v>
      </c>
      <c r="X31" s="33">
        <v>1</v>
      </c>
      <c r="Y31" s="10">
        <f t="shared" si="16"/>
        <v>0.125</v>
      </c>
      <c r="Z31" s="26">
        <v>12</v>
      </c>
      <c r="AA31" s="29">
        <f t="shared" si="1"/>
        <v>59</v>
      </c>
      <c r="AB31" s="45">
        <f t="shared" si="2"/>
        <v>34</v>
      </c>
      <c r="AC31" s="46">
        <f t="shared" si="3"/>
        <v>0.57627118644067798</v>
      </c>
      <c r="AD31" s="47">
        <f t="shared" si="4"/>
        <v>32</v>
      </c>
      <c r="AE31" s="48">
        <f t="shared" si="5"/>
        <v>0.5423728813559322</v>
      </c>
      <c r="AF31" s="41">
        <f t="shared" si="6"/>
        <v>21</v>
      </c>
      <c r="AG31" s="40">
        <f t="shared" si="7"/>
        <v>0.3559322033898305</v>
      </c>
    </row>
    <row r="32" spans="1:33" s="4" customFormat="1" ht="27.75" customHeight="1" x14ac:dyDescent="0.3">
      <c r="A32" s="14" t="s">
        <v>30</v>
      </c>
      <c r="B32" s="2">
        <f>SUM(B3:B31)</f>
        <v>3</v>
      </c>
      <c r="C32" s="2">
        <f t="shared" ref="C32" si="18">SUM(C3:C31)</f>
        <v>1131</v>
      </c>
      <c r="D32" s="30">
        <f>SUM(D3:D31)</f>
        <v>534</v>
      </c>
      <c r="E32" s="11">
        <f t="shared" si="8"/>
        <v>0.47214854111405835</v>
      </c>
      <c r="F32" s="30">
        <f>SUM(F3:F31)</f>
        <v>476</v>
      </c>
      <c r="G32" s="11">
        <f t="shared" si="9"/>
        <v>0.42086648983200708</v>
      </c>
      <c r="H32" s="30">
        <f>SUM(H3:H31)</f>
        <v>464</v>
      </c>
      <c r="I32" s="39">
        <f>H32/C32</f>
        <v>0.41025641025641024</v>
      </c>
      <c r="J32" s="1">
        <f t="shared" ref="J32:Z32" si="19">SUM(J3:J31)</f>
        <v>694</v>
      </c>
      <c r="K32" s="18">
        <f>SUM(K3:K31)</f>
        <v>407</v>
      </c>
      <c r="L32" s="19">
        <f t="shared" si="11"/>
        <v>0.58645533141210371</v>
      </c>
      <c r="M32" s="18">
        <f>SUM(M3:M31)</f>
        <v>402</v>
      </c>
      <c r="N32" s="19">
        <f t="shared" si="12"/>
        <v>0.57925072046109505</v>
      </c>
      <c r="O32" s="18">
        <f>SUM(O3:O31)</f>
        <v>350</v>
      </c>
      <c r="P32" s="19">
        <f>O32/J32</f>
        <v>0.50432276657060515</v>
      </c>
      <c r="Q32" s="18">
        <f t="shared" si="19"/>
        <v>277</v>
      </c>
      <c r="R32" s="19">
        <f t="shared" si="17"/>
        <v>0.39913544668587897</v>
      </c>
      <c r="S32" s="1">
        <f t="shared" si="19"/>
        <v>363</v>
      </c>
      <c r="T32" s="33">
        <f>SUM(T3:T31)</f>
        <v>165</v>
      </c>
      <c r="U32" s="10">
        <f t="shared" si="14"/>
        <v>0.45454545454545453</v>
      </c>
      <c r="V32" s="33">
        <f>SUM(V3:V31)</f>
        <v>195</v>
      </c>
      <c r="W32" s="10">
        <f t="shared" si="15"/>
        <v>0.53719008264462809</v>
      </c>
      <c r="X32" s="33">
        <f>SUM(X3:X31)</f>
        <v>160</v>
      </c>
      <c r="Y32" s="10">
        <f>X32/S32</f>
        <v>0.44077134986225897</v>
      </c>
      <c r="Z32" s="1">
        <f t="shared" si="19"/>
        <v>384</v>
      </c>
      <c r="AA32" s="29">
        <f>SUM(AA3:AA31)</f>
        <v>2188</v>
      </c>
      <c r="AB32" s="49">
        <f>D32+K32+T32</f>
        <v>1106</v>
      </c>
      <c r="AC32" s="44">
        <f t="shared" si="3"/>
        <v>0.50548446069469832</v>
      </c>
      <c r="AD32" s="25">
        <f t="shared" si="4"/>
        <v>1073</v>
      </c>
      <c r="AE32" s="3">
        <f t="shared" si="5"/>
        <v>0.49040219378427791</v>
      </c>
      <c r="AF32" s="25">
        <f>SUM(AF3:AF31)</f>
        <v>974</v>
      </c>
      <c r="AG32" s="3">
        <f>AF32/AA32</f>
        <v>0.44515539305301643</v>
      </c>
    </row>
    <row r="35" spans="1:33" s="6" customFormat="1" ht="14.4" customHeight="1" x14ac:dyDescent="0.3">
      <c r="A35" s="16"/>
      <c r="D35" s="12"/>
      <c r="E35" s="12"/>
      <c r="F35" s="12"/>
      <c r="K35" s="20"/>
      <c r="L35" s="20"/>
      <c r="M35" s="20"/>
      <c r="Q35" s="16"/>
      <c r="R35" s="16"/>
      <c r="T35" s="13"/>
      <c r="U35" s="13"/>
      <c r="V35" s="13"/>
      <c r="AA35" s="35"/>
      <c r="AB35" s="37"/>
      <c r="AC35" s="37"/>
      <c r="AD35" s="35"/>
      <c r="AE35" s="35"/>
      <c r="AF35" s="35"/>
      <c r="AG35" s="35"/>
    </row>
    <row r="36" spans="1:33" ht="14.4" customHeight="1" x14ac:dyDescent="0.3">
      <c r="A36" s="36"/>
    </row>
    <row r="37" spans="1:33" ht="14.4" customHeight="1" x14ac:dyDescent="0.3">
      <c r="A37" s="36"/>
    </row>
    <row r="38" spans="1:33" ht="14.4" customHeight="1" x14ac:dyDescent="0.3"/>
    <row r="39" spans="1:33" ht="14.4" customHeight="1" x14ac:dyDescent="0.3"/>
  </sheetData>
  <mergeCells count="9">
    <mergeCell ref="A1:A2"/>
    <mergeCell ref="Z1:Z2"/>
    <mergeCell ref="AA1:AA2"/>
    <mergeCell ref="AD1:AE2"/>
    <mergeCell ref="AF1:AG2"/>
    <mergeCell ref="D1:I1"/>
    <mergeCell ref="K1:S1"/>
    <mergeCell ref="T1:Y1"/>
    <mergeCell ref="AB1:A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GEN-NOV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Barbagli</dc:creator>
  <cp:lastModifiedBy>Marta</cp:lastModifiedBy>
  <dcterms:created xsi:type="dcterms:W3CDTF">2020-04-06T07:30:30Z</dcterms:created>
  <dcterms:modified xsi:type="dcterms:W3CDTF">2021-01-28T12:41:34Z</dcterms:modified>
</cp:coreProperties>
</file>