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amo/Desktop/Desktop/Outreach/ICD2018/"/>
    </mc:Choice>
  </mc:AlternateContent>
  <xr:revisionPtr revIDLastSave="0" documentId="8_{686DE100-D407-3E49-BC97-631F38CA3150}" xr6:coauthVersionLast="36" xr6:coauthVersionMax="36" xr10:uidLastSave="{00000000-0000-0000-0000-000000000000}"/>
  <bookViews>
    <workbookView xWindow="0" yWindow="620" windowWidth="21980" windowHeight="10300" tabRatio="990" activeTab="1" xr2:uid="{00000000-000D-0000-FFFF-FFFF00000000}"/>
  </bookViews>
  <sheets>
    <sheet name="dati2018" sheetId="1" r:id="rId1"/>
    <sheet name="dati2019" sheetId="2" r:id="rId2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0" i="2" l="1"/>
  <c r="G9" i="2"/>
  <c r="G8" i="2"/>
  <c r="G7" i="2"/>
  <c r="G6" i="2"/>
  <c r="G5" i="2"/>
  <c r="G4" i="2"/>
  <c r="G3" i="2"/>
  <c r="G2" i="2"/>
  <c r="I5" i="2"/>
  <c r="I10" i="2"/>
  <c r="I9" i="2"/>
  <c r="I3" i="2"/>
  <c r="I4" i="2"/>
  <c r="I6" i="2"/>
  <c r="I7" i="2"/>
  <c r="I8" i="2"/>
  <c r="I2" i="2"/>
  <c r="B2" i="2"/>
  <c r="B3" i="2"/>
  <c r="B5" i="2"/>
  <c r="B6" i="2"/>
  <c r="B7" i="2"/>
  <c r="B8" i="2"/>
  <c r="B9" i="2"/>
  <c r="B4" i="2"/>
  <c r="G11" i="1"/>
  <c r="E11" i="1"/>
  <c r="C11" i="1"/>
  <c r="F11" i="1" s="1"/>
  <c r="G10" i="1"/>
  <c r="E10" i="1"/>
  <c r="C10" i="1"/>
  <c r="F10" i="1" s="1"/>
  <c r="G9" i="1"/>
  <c r="E9" i="1"/>
  <c r="C9" i="1"/>
  <c r="F9" i="1" s="1"/>
  <c r="G8" i="1"/>
  <c r="E8" i="1"/>
  <c r="C8" i="1"/>
  <c r="F8" i="1" s="1"/>
  <c r="G7" i="1"/>
  <c r="E7" i="1"/>
  <c r="C7" i="1"/>
  <c r="F7" i="1" s="1"/>
  <c r="G6" i="1"/>
  <c r="E6" i="1"/>
  <c r="C6" i="1"/>
  <c r="F6" i="1" s="1"/>
  <c r="G5" i="1"/>
  <c r="E5" i="1"/>
  <c r="C5" i="1"/>
  <c r="F5" i="1" s="1"/>
  <c r="G4" i="1"/>
  <c r="E4" i="1"/>
  <c r="C4" i="1"/>
  <c r="F4" i="1" s="1"/>
  <c r="G3" i="1"/>
  <c r="E3" i="1"/>
  <c r="C3" i="1"/>
  <c r="F3" i="1" s="1"/>
  <c r="G2" i="1"/>
  <c r="E2" i="1"/>
  <c r="C2" i="1"/>
  <c r="F2" i="1" s="1"/>
</calcChain>
</file>

<file path=xl/sharedStrings.xml><?xml version="1.0" encoding="utf-8"?>
<sst xmlns="http://schemas.openxmlformats.org/spreadsheetml/2006/main" count="15" uniqueCount="12">
  <si>
    <t>angolo</t>
  </si>
  <si>
    <t>conteggi/min</t>
  </si>
  <si>
    <t>errore</t>
  </si>
  <si>
    <t>conteggi normalizzati</t>
  </si>
  <si>
    <t>errore normalizzato</t>
  </si>
  <si>
    <t>cos^2</t>
  </si>
  <si>
    <t>dati</t>
  </si>
  <si>
    <t>Angolo(°)</t>
  </si>
  <si>
    <t>Conteggi/5minuti</t>
  </si>
  <si>
    <t>Conteggio/Minuto</t>
  </si>
  <si>
    <t>N</t>
  </si>
  <si>
    <t>N/N0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</si>
</sst>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color rgb="FF2020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dati2018!$I$5</c:f>
              <c:strCache>
                <c:ptCount val="1"/>
                <c:pt idx="0">
                  <c:v>dati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dati2018!$F$2:$F$11</c:f>
                <c:numCache>
                  <c:formatCode>General</c:formatCode>
                  <c:ptCount val="10"/>
                  <c:pt idx="0">
                    <c:v>0.13245323570650439</c:v>
                  </c:pt>
                  <c:pt idx="1">
                    <c:v>0.12772122612772838</c:v>
                  </c:pt>
                  <c:pt idx="2">
                    <c:v>0.11504278112810527</c:v>
                  </c:pt>
                  <c:pt idx="3">
                    <c:v>0.11369720523522561</c:v>
                  </c:pt>
                  <c:pt idx="4">
                    <c:v>0.10078180081645664</c:v>
                  </c:pt>
                  <c:pt idx="5">
                    <c:v>8.2287995786375953E-2</c:v>
                  </c:pt>
                  <c:pt idx="6">
                    <c:v>7.6471911290187267E-2</c:v>
                  </c:pt>
                  <c:pt idx="7">
                    <c:v>7.0175438596491224E-2</c:v>
                  </c:pt>
                  <c:pt idx="8">
                    <c:v>6.3255285534455946E-2</c:v>
                  </c:pt>
                  <c:pt idx="9">
                    <c:v>7.0175438596491224E-2</c:v>
                  </c:pt>
                </c:numCache>
              </c:numRef>
            </c:plus>
            <c:minus>
              <c:numRef>
                <c:f>dati2018!$F$2:$F$11</c:f>
                <c:numCache>
                  <c:formatCode>General</c:formatCode>
                  <c:ptCount val="10"/>
                  <c:pt idx="0">
                    <c:v>0.13245323570650439</c:v>
                  </c:pt>
                  <c:pt idx="1">
                    <c:v>0.12772122612772838</c:v>
                  </c:pt>
                  <c:pt idx="2">
                    <c:v>0.11504278112810527</c:v>
                  </c:pt>
                  <c:pt idx="3">
                    <c:v>0.11369720523522561</c:v>
                  </c:pt>
                  <c:pt idx="4">
                    <c:v>0.10078180081645664</c:v>
                  </c:pt>
                  <c:pt idx="5">
                    <c:v>8.2287995786375953E-2</c:v>
                  </c:pt>
                  <c:pt idx="6">
                    <c:v>7.6471911290187267E-2</c:v>
                  </c:pt>
                  <c:pt idx="7">
                    <c:v>7.0175438596491224E-2</c:v>
                  </c:pt>
                  <c:pt idx="8">
                    <c:v>6.3255285534455946E-2</c:v>
                  </c:pt>
                  <c:pt idx="9">
                    <c:v>7.0175438596491224E-2</c:v>
                  </c:pt>
                </c:numCache>
              </c:numRef>
            </c:minus>
          </c:errBars>
          <c:xVal>
            <c:numRef>
              <c:f>dati2018!$A$2:$A$11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dati2018!$E$2:$E$11</c:f>
              <c:numCache>
                <c:formatCode>General</c:formatCode>
                <c:ptCount val="10"/>
                <c:pt idx="0">
                  <c:v>1</c:v>
                </c:pt>
                <c:pt idx="1">
                  <c:v>0.92982456140350878</c:v>
                </c:pt>
                <c:pt idx="2">
                  <c:v>0.75438596491228072</c:v>
                </c:pt>
                <c:pt idx="3">
                  <c:v>0.73684210526315785</c:v>
                </c:pt>
                <c:pt idx="4">
                  <c:v>0.57894736842105265</c:v>
                </c:pt>
                <c:pt idx="5">
                  <c:v>0.38596491228070173</c:v>
                </c:pt>
                <c:pt idx="6">
                  <c:v>0.33333333333333331</c:v>
                </c:pt>
                <c:pt idx="7">
                  <c:v>0.2807017543859649</c:v>
                </c:pt>
                <c:pt idx="8">
                  <c:v>0.22807017543859648</c:v>
                </c:pt>
                <c:pt idx="9">
                  <c:v>0.2807017543859649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70-A548-AA46-5DBE564BA9ED}"/>
            </c:ext>
          </c:extLst>
        </c:ser>
        <c:ser>
          <c:idx val="1"/>
          <c:order val="1"/>
          <c:tx>
            <c:strRef>
              <c:f>dati2018!$I$6</c:f>
              <c:strCache>
                <c:ptCount val="1"/>
                <c:pt idx="0">
                  <c:v>cos^2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dati2018!$A$2:$A$11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dati2018!$G$2:$G$11</c:f>
              <c:numCache>
                <c:formatCode>General</c:formatCode>
                <c:ptCount val="10"/>
                <c:pt idx="0">
                  <c:v>1</c:v>
                </c:pt>
                <c:pt idx="1">
                  <c:v>0.96987656523659216</c:v>
                </c:pt>
                <c:pt idx="2">
                  <c:v>0.88313594623414937</c:v>
                </c:pt>
                <c:pt idx="3">
                  <c:v>0.75022984450410291</c:v>
                </c:pt>
                <c:pt idx="4">
                  <c:v>0.58717261318694813</c:v>
                </c:pt>
                <c:pt idx="5">
                  <c:v>0.41361162776382193</c:v>
                </c:pt>
                <c:pt idx="6">
                  <c:v>0.25045990032219007</c:v>
                </c:pt>
                <c:pt idx="7">
                  <c:v>0.11737619253455321</c:v>
                </c:pt>
                <c:pt idx="8">
                  <c:v>3.0396257959365184E-2</c:v>
                </c:pt>
                <c:pt idx="9">
                  <c:v>6.3413623022725843E-7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70-A548-AA46-5DBE564BA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1712"/>
        <c:axId val="68368666"/>
      </c:scatterChart>
      <c:valAx>
        <c:axId val="4799171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it-IT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angle [deg]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68368666"/>
        <c:crosses val="autoZero"/>
        <c:crossBetween val="midCat"/>
      </c:valAx>
      <c:valAx>
        <c:axId val="6836866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it-IT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Counts/mi norm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4799171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8916666666666666E-2"/>
          <c:y val="0.19483814523184603"/>
          <c:w val="0.87763888888888886"/>
          <c:h val="0.72094889180519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dati2019!$G$1</c:f>
              <c:strCache>
                <c:ptCount val="1"/>
                <c:pt idx="0">
                  <c:v>N/N0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dati2019!$F$2:$F$10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90</c:v>
                </c:pt>
              </c:numCache>
            </c:numRef>
          </c:xVal>
          <c:yVal>
            <c:numRef>
              <c:f>dati2019!$G$2:$G$10</c:f>
              <c:numCache>
                <c:formatCode>General</c:formatCode>
                <c:ptCount val="9"/>
                <c:pt idx="0">
                  <c:v>1</c:v>
                </c:pt>
                <c:pt idx="1">
                  <c:v>0.85185185185185186</c:v>
                </c:pt>
                <c:pt idx="2">
                  <c:v>0.68013468013468015</c:v>
                </c:pt>
                <c:pt idx="3">
                  <c:v>0.57239057239057234</c:v>
                </c:pt>
                <c:pt idx="4">
                  <c:v>0.35016835016835018</c:v>
                </c:pt>
                <c:pt idx="5">
                  <c:v>0.30976430976430974</c:v>
                </c:pt>
                <c:pt idx="6">
                  <c:v>0.20875420875420875</c:v>
                </c:pt>
                <c:pt idx="7">
                  <c:v>0.10437710437710437</c:v>
                </c:pt>
                <c:pt idx="8">
                  <c:v>9.7643097643097643E-2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1-5D45-8E86-1A4F4C72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398847"/>
        <c:axId val="387482431"/>
      </c:scatterChart>
      <c:valAx>
        <c:axId val="32039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7482431"/>
        <c:crosses val="autoZero"/>
        <c:crossBetween val="midCat"/>
      </c:valAx>
      <c:valAx>
        <c:axId val="38748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0398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242280</xdr:colOff>
      <xdr:row>11</xdr:row>
      <xdr:rowOff>132120</xdr:rowOff>
    </xdr:from>
    <xdr:to>
      <xdr:col>5</xdr:col>
      <xdr:colOff>1412640</xdr:colOff>
      <xdr:row>31</xdr:row>
      <xdr:rowOff>111960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12</xdr:row>
      <xdr:rowOff>12700</xdr:rowOff>
    </xdr:from>
    <xdr:to>
      <xdr:col>8</xdr:col>
      <xdr:colOff>165100</xdr:colOff>
      <xdr:row>28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9CCDC16-E03E-644E-87A7-4DDA1CC64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zoomScale="95" zoomScaleNormal="95" workbookViewId="0">
      <selection activeCell="C2" sqref="C2"/>
    </sheetView>
  </sheetViews>
  <sheetFormatPr baseColWidth="10" defaultColWidth="8.83203125" defaultRowHeight="13" x14ac:dyDescent="0.15"/>
  <cols>
    <col min="1" max="4" width="11.5"/>
    <col min="5" max="5" width="19"/>
    <col min="6" max="6" width="22.1640625"/>
    <col min="7" max="1025" width="11.5"/>
  </cols>
  <sheetData>
    <row r="1" spans="1:9" x14ac:dyDescent="0.15">
      <c r="A1" s="1" t="s">
        <v>0</v>
      </c>
      <c r="B1" s="1" t="s">
        <v>1</v>
      </c>
      <c r="C1" s="2" t="s">
        <v>2</v>
      </c>
      <c r="D1" s="1"/>
      <c r="E1" s="1" t="s">
        <v>3</v>
      </c>
      <c r="F1" s="1" t="s">
        <v>4</v>
      </c>
      <c r="G1" s="1" t="s">
        <v>5</v>
      </c>
    </row>
    <row r="2" spans="1:9" x14ac:dyDescent="0.15">
      <c r="A2" s="1">
        <v>0</v>
      </c>
      <c r="B2" s="1">
        <v>57</v>
      </c>
      <c r="C2" s="2">
        <f t="shared" ref="C2:C11" si="0">SQRT(B2)</f>
        <v>7.5498344352707498</v>
      </c>
      <c r="D2" s="1"/>
      <c r="E2" s="1">
        <f t="shared" ref="E2:E11" si="1">B2/$B$2</f>
        <v>1</v>
      </c>
      <c r="F2" s="1">
        <f t="shared" ref="F2:F11" si="2">C2/B2*E2</f>
        <v>0.13245323570650439</v>
      </c>
      <c r="G2" s="1">
        <f t="shared" ref="G2:G11" si="3">COS(A2/180*3.14)^2</f>
        <v>1</v>
      </c>
    </row>
    <row r="3" spans="1:9" x14ac:dyDescent="0.15">
      <c r="A3" s="1">
        <v>10</v>
      </c>
      <c r="B3" s="1">
        <v>53</v>
      </c>
      <c r="C3" s="2">
        <f t="shared" si="0"/>
        <v>7.2801098892805181</v>
      </c>
      <c r="D3" s="1"/>
      <c r="E3" s="1">
        <f t="shared" si="1"/>
        <v>0.92982456140350878</v>
      </c>
      <c r="F3" s="1">
        <f t="shared" si="2"/>
        <v>0.12772122612772838</v>
      </c>
      <c r="G3" s="1">
        <f t="shared" si="3"/>
        <v>0.96987656523659216</v>
      </c>
    </row>
    <row r="4" spans="1:9" x14ac:dyDescent="0.15">
      <c r="A4" s="1">
        <v>20</v>
      </c>
      <c r="B4" s="1">
        <v>43</v>
      </c>
      <c r="C4" s="2">
        <f t="shared" si="0"/>
        <v>6.5574385243020004</v>
      </c>
      <c r="D4" s="1"/>
      <c r="E4" s="1">
        <f t="shared" si="1"/>
        <v>0.75438596491228072</v>
      </c>
      <c r="F4" s="1">
        <f t="shared" si="2"/>
        <v>0.11504278112810527</v>
      </c>
      <c r="G4" s="1">
        <f t="shared" si="3"/>
        <v>0.88313594623414937</v>
      </c>
    </row>
    <row r="5" spans="1:9" x14ac:dyDescent="0.15">
      <c r="A5" s="1">
        <v>30</v>
      </c>
      <c r="B5" s="1">
        <v>42</v>
      </c>
      <c r="C5" s="2">
        <f t="shared" si="0"/>
        <v>6.4807406984078604</v>
      </c>
      <c r="D5" s="1"/>
      <c r="E5" s="1">
        <f t="shared" si="1"/>
        <v>0.73684210526315785</v>
      </c>
      <c r="F5" s="1">
        <f t="shared" si="2"/>
        <v>0.11369720523522561</v>
      </c>
      <c r="G5" s="1">
        <f t="shared" si="3"/>
        <v>0.75022984450410291</v>
      </c>
      <c r="I5" t="s">
        <v>6</v>
      </c>
    </row>
    <row r="6" spans="1:9" x14ac:dyDescent="0.15">
      <c r="A6" s="1">
        <v>40</v>
      </c>
      <c r="B6" s="1">
        <v>33</v>
      </c>
      <c r="C6" s="2">
        <f t="shared" si="0"/>
        <v>5.7445626465380286</v>
      </c>
      <c r="D6" s="1"/>
      <c r="E6" s="1">
        <f t="shared" si="1"/>
        <v>0.57894736842105265</v>
      </c>
      <c r="F6" s="1">
        <f t="shared" si="2"/>
        <v>0.10078180081645664</v>
      </c>
      <c r="G6" s="1">
        <f t="shared" si="3"/>
        <v>0.58717261318694813</v>
      </c>
      <c r="I6" t="s">
        <v>5</v>
      </c>
    </row>
    <row r="7" spans="1:9" x14ac:dyDescent="0.15">
      <c r="A7" s="1">
        <v>50</v>
      </c>
      <c r="B7" s="1">
        <v>22</v>
      </c>
      <c r="C7" s="2">
        <f t="shared" si="0"/>
        <v>4.6904157598234297</v>
      </c>
      <c r="D7" s="1"/>
      <c r="E7" s="1">
        <f t="shared" si="1"/>
        <v>0.38596491228070173</v>
      </c>
      <c r="F7" s="1">
        <f t="shared" si="2"/>
        <v>8.2287995786375953E-2</v>
      </c>
      <c r="G7" s="1">
        <f t="shared" si="3"/>
        <v>0.41361162776382193</v>
      </c>
    </row>
    <row r="8" spans="1:9" x14ac:dyDescent="0.15">
      <c r="A8" s="1">
        <v>60</v>
      </c>
      <c r="B8" s="1">
        <v>19</v>
      </c>
      <c r="C8" s="2">
        <f t="shared" si="0"/>
        <v>4.358898943540674</v>
      </c>
      <c r="D8" s="1"/>
      <c r="E8" s="1">
        <f t="shared" si="1"/>
        <v>0.33333333333333331</v>
      </c>
      <c r="F8" s="1">
        <f t="shared" si="2"/>
        <v>7.6471911290187267E-2</v>
      </c>
      <c r="G8" s="1">
        <f t="shared" si="3"/>
        <v>0.25045990032219007</v>
      </c>
    </row>
    <row r="9" spans="1:9" x14ac:dyDescent="0.15">
      <c r="A9" s="1">
        <v>70</v>
      </c>
      <c r="B9" s="1">
        <v>16</v>
      </c>
      <c r="C9" s="2">
        <f t="shared" si="0"/>
        <v>4</v>
      </c>
      <c r="D9" s="1"/>
      <c r="E9" s="1">
        <f t="shared" si="1"/>
        <v>0.2807017543859649</v>
      </c>
      <c r="F9" s="1">
        <f t="shared" si="2"/>
        <v>7.0175438596491224E-2</v>
      </c>
      <c r="G9" s="1">
        <f t="shared" si="3"/>
        <v>0.11737619253455321</v>
      </c>
    </row>
    <row r="10" spans="1:9" x14ac:dyDescent="0.15">
      <c r="A10" s="1">
        <v>80</v>
      </c>
      <c r="B10" s="1">
        <v>13</v>
      </c>
      <c r="C10" s="2">
        <f t="shared" si="0"/>
        <v>3.6055512754639891</v>
      </c>
      <c r="D10" s="1"/>
      <c r="E10" s="1">
        <f t="shared" si="1"/>
        <v>0.22807017543859648</v>
      </c>
      <c r="F10" s="1">
        <f t="shared" si="2"/>
        <v>6.3255285534455946E-2</v>
      </c>
      <c r="G10" s="1">
        <f t="shared" si="3"/>
        <v>3.0396257959365184E-2</v>
      </c>
    </row>
    <row r="11" spans="1:9" x14ac:dyDescent="0.15">
      <c r="A11" s="1">
        <v>90</v>
      </c>
      <c r="B11" s="1">
        <v>16</v>
      </c>
      <c r="C11" s="2">
        <f t="shared" si="0"/>
        <v>4</v>
      </c>
      <c r="D11" s="1"/>
      <c r="E11" s="1">
        <f t="shared" si="1"/>
        <v>0.2807017543859649</v>
      </c>
      <c r="F11" s="1">
        <f t="shared" si="2"/>
        <v>7.0175438596491224E-2</v>
      </c>
      <c r="G11" s="1">
        <f t="shared" si="3"/>
        <v>6.3413623022725843E-7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BA6D-F6B5-F545-9000-F740C157DD36}">
  <dimension ref="A1:I10"/>
  <sheetViews>
    <sheetView tabSelected="1" workbookViewId="0">
      <selection activeCell="B12" sqref="B12"/>
    </sheetView>
  </sheetViews>
  <sheetFormatPr baseColWidth="10" defaultRowHeight="13" x14ac:dyDescent="0.15"/>
  <sheetData>
    <row r="1" spans="1:9" x14ac:dyDescent="0.15">
      <c r="A1" t="s">
        <v>7</v>
      </c>
      <c r="B1" t="s">
        <v>10</v>
      </c>
      <c r="C1" t="s">
        <v>8</v>
      </c>
      <c r="D1" t="s">
        <v>9</v>
      </c>
      <c r="F1" t="s">
        <v>7</v>
      </c>
      <c r="G1" t="s">
        <v>11</v>
      </c>
      <c r="I1" t="s">
        <v>5</v>
      </c>
    </row>
    <row r="2" spans="1:9" x14ac:dyDescent="0.15">
      <c r="A2">
        <v>0</v>
      </c>
      <c r="B2">
        <f t="shared" ref="B2:B3" si="0">C2/5</f>
        <v>59.4</v>
      </c>
      <c r="C2">
        <v>297</v>
      </c>
      <c r="D2">
        <v>62</v>
      </c>
      <c r="F2">
        <v>0</v>
      </c>
      <c r="G2">
        <f>C2/C2</f>
        <v>1</v>
      </c>
      <c r="I2">
        <f>(COS(A2))^2</f>
        <v>1</v>
      </c>
    </row>
    <row r="3" spans="1:9" x14ac:dyDescent="0.15">
      <c r="A3">
        <v>8</v>
      </c>
      <c r="B3">
        <f t="shared" si="0"/>
        <v>50.6</v>
      </c>
      <c r="C3">
        <v>253</v>
      </c>
      <c r="D3">
        <v>52</v>
      </c>
      <c r="F3">
        <v>8</v>
      </c>
      <c r="G3">
        <f>C3/C2</f>
        <v>0.85185185185185186</v>
      </c>
      <c r="I3">
        <f t="shared" ref="I3:I8" si="1">(COS(A3))^2</f>
        <v>2.1170259838307684E-2</v>
      </c>
    </row>
    <row r="4" spans="1:9" x14ac:dyDescent="0.15">
      <c r="A4">
        <v>20</v>
      </c>
      <c r="B4">
        <f>C4/5</f>
        <v>40.4</v>
      </c>
      <c r="C4">
        <v>202</v>
      </c>
      <c r="D4">
        <v>40</v>
      </c>
      <c r="F4">
        <v>20</v>
      </c>
      <c r="G4">
        <f>C4/C2</f>
        <v>0.68013468013468015</v>
      </c>
      <c r="I4">
        <f t="shared" si="1"/>
        <v>0.16653096917386906</v>
      </c>
    </row>
    <row r="5" spans="1:9" x14ac:dyDescent="0.15">
      <c r="A5">
        <v>30</v>
      </c>
      <c r="B5">
        <f t="shared" ref="B5:B9" si="2">C5/5</f>
        <v>34</v>
      </c>
      <c r="C5">
        <v>170</v>
      </c>
      <c r="D5">
        <v>34</v>
      </c>
      <c r="F5">
        <v>30</v>
      </c>
      <c r="G5">
        <f>C5/C2</f>
        <v>0.57239057239057234</v>
      </c>
      <c r="I5">
        <f>(COS(A5))^2</f>
        <v>2.3793509792421851E-2</v>
      </c>
    </row>
    <row r="6" spans="1:9" x14ac:dyDescent="0.15">
      <c r="A6">
        <v>40</v>
      </c>
      <c r="B6">
        <f t="shared" si="2"/>
        <v>20.8</v>
      </c>
      <c r="C6">
        <v>104</v>
      </c>
      <c r="D6">
        <v>19</v>
      </c>
      <c r="F6">
        <v>40</v>
      </c>
      <c r="G6">
        <f>C6/C2</f>
        <v>0.35016835016835018</v>
      </c>
      <c r="I6">
        <f t="shared" si="1"/>
        <v>0.44480637808047629</v>
      </c>
    </row>
    <row r="7" spans="1:9" x14ac:dyDescent="0.15">
      <c r="A7">
        <v>50</v>
      </c>
      <c r="B7">
        <f t="shared" si="2"/>
        <v>18.399999999999999</v>
      </c>
      <c r="C7" s="3">
        <v>92</v>
      </c>
      <c r="D7">
        <v>18</v>
      </c>
      <c r="F7">
        <v>50</v>
      </c>
      <c r="G7">
        <f>C7/C2</f>
        <v>0.30976430976430974</v>
      </c>
      <c r="I7">
        <f t="shared" si="1"/>
        <v>0.93115943614384211</v>
      </c>
    </row>
    <row r="8" spans="1:9" x14ac:dyDescent="0.15">
      <c r="A8">
        <v>60</v>
      </c>
      <c r="B8">
        <f t="shared" si="2"/>
        <v>12.4</v>
      </c>
      <c r="C8">
        <v>62</v>
      </c>
      <c r="D8">
        <v>13</v>
      </c>
      <c r="F8">
        <v>60</v>
      </c>
      <c r="G8">
        <f>C8/C2</f>
        <v>0.20875420875420875</v>
      </c>
      <c r="I8">
        <f t="shared" si="1"/>
        <v>0.90709048526328095</v>
      </c>
    </row>
    <row r="9" spans="1:9" x14ac:dyDescent="0.15">
      <c r="A9">
        <v>70</v>
      </c>
      <c r="B9">
        <f t="shared" si="2"/>
        <v>6.2</v>
      </c>
      <c r="C9">
        <v>31</v>
      </c>
      <c r="D9">
        <v>10</v>
      </c>
      <c r="F9">
        <v>70</v>
      </c>
      <c r="G9">
        <f>C9/C2</f>
        <v>0.10437710437710437</v>
      </c>
      <c r="I9">
        <f>(COS(A9))^2</f>
        <v>0.40109321299786593</v>
      </c>
    </row>
    <row r="10" spans="1:9" x14ac:dyDescent="0.15">
      <c r="A10">
        <v>90</v>
      </c>
      <c r="B10">
        <v>7</v>
      </c>
      <c r="C10">
        <v>29</v>
      </c>
      <c r="F10">
        <v>90</v>
      </c>
      <c r="G10">
        <f>C10/C2</f>
        <v>9.7643097643097643E-2</v>
      </c>
      <c r="I10">
        <f>(COS(A10))^2</f>
        <v>0.2007699654710709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dati2018</vt:lpstr>
      <vt:lpstr>dati2019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Utente di Microsoft Office</cp:lastModifiedBy>
  <cp:revision>2</cp:revision>
  <dcterms:created xsi:type="dcterms:W3CDTF">2018-11-29T14:05:45Z</dcterms:created>
  <dcterms:modified xsi:type="dcterms:W3CDTF">2019-12-15T22:50:38Z</dcterms:modified>
  <dc:language>it-IT</dc:language>
</cp:coreProperties>
</file>